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kevin/Documents/Ireland/"/>
    </mc:Choice>
  </mc:AlternateContent>
  <bookViews>
    <workbookView xWindow="0" yWindow="460" windowWidth="27320" windowHeight="13920"/>
  </bookViews>
  <sheets>
    <sheet name="Index"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 i="23" l="1"/>
  <c r="A1" i="22"/>
  <c r="A1" i="21"/>
  <c r="A1" i="20"/>
  <c r="A1" i="19"/>
  <c r="A1" i="18"/>
  <c r="A1" i="17"/>
  <c r="A1" i="16"/>
  <c r="A1" i="15"/>
  <c r="A1" i="14"/>
  <c r="A1" i="13"/>
  <c r="A1" i="12"/>
  <c r="A1" i="11"/>
  <c r="A1" i="10"/>
  <c r="A1" i="9"/>
  <c r="A1" i="8"/>
  <c r="A1" i="7"/>
  <c r="A1" i="6"/>
  <c r="A1" i="5"/>
  <c r="A1" i="4"/>
  <c r="A1" i="3"/>
  <c r="A1" i="2"/>
  <c r="A27" i="1"/>
  <c r="A26" i="1"/>
  <c r="A25" i="1"/>
  <c r="A24" i="1"/>
  <c r="A23" i="1"/>
  <c r="A22" i="1"/>
  <c r="A21" i="1"/>
  <c r="A20" i="1"/>
  <c r="A19" i="1"/>
  <c r="A18" i="1"/>
  <c r="A17" i="1"/>
  <c r="A16" i="1"/>
  <c r="A15" i="1"/>
  <c r="A14" i="1"/>
  <c r="A13" i="1"/>
  <c r="A12" i="1"/>
  <c r="A11" i="1"/>
  <c r="A10" i="1"/>
  <c r="A9" i="1"/>
  <c r="A8" i="1"/>
  <c r="A7" i="1"/>
  <c r="A6" i="1"/>
</calcChain>
</file>

<file path=xl/sharedStrings.xml><?xml version="1.0" encoding="utf-8"?>
<sst xmlns="http://schemas.openxmlformats.org/spreadsheetml/2006/main" count="3960" uniqueCount="1097">
  <si>
    <t xml:space="preserve">
QUESTION 1 - If there were to be a referendum on Ireland’s membership of the European Union, how would you vote?</t>
  </si>
  <si>
    <t/>
  </si>
  <si>
    <t>Total/%</t>
  </si>
  <si>
    <t>Female</t>
  </si>
  <si>
    <t>Male</t>
  </si>
  <si>
    <t>18-24 years</t>
  </si>
  <si>
    <t>25-44 years</t>
  </si>
  <si>
    <t>45-64 years</t>
  </si>
  <si>
    <t>65+ years</t>
  </si>
  <si>
    <t>A</t>
  </si>
  <si>
    <t>B</t>
  </si>
  <si>
    <t>C</t>
  </si>
  <si>
    <t>D</t>
  </si>
  <si>
    <t>E</t>
  </si>
  <si>
    <t>Fianna Fail</t>
  </si>
  <si>
    <t>Fine Gael</t>
  </si>
  <si>
    <t>Sinn Fein</t>
  </si>
  <si>
    <t>Unweighted</t>
  </si>
  <si>
    <t>1500</t>
  </si>
  <si>
    <t>640</t>
  </si>
  <si>
    <t>860</t>
  </si>
  <si>
    <t>90</t>
  </si>
  <si>
    <t>336</t>
  </si>
  <si>
    <t>810</t>
  </si>
  <si>
    <t>264</t>
  </si>
  <si>
    <t>204</t>
  </si>
  <si>
    <t>471</t>
  </si>
  <si>
    <t>258</t>
  </si>
  <si>
    <t>126</t>
  </si>
  <si>
    <t>369</t>
  </si>
  <si>
    <t>72</t>
  </si>
  <si>
    <t>201</t>
  </si>
  <si>
    <t>246</t>
  </si>
  <si>
    <t>399</t>
  </si>
  <si>
    <t>24</t>
  </si>
  <si>
    <t>219</t>
  </si>
  <si>
    <t>84</t>
  </si>
  <si>
    <t>282</t>
  </si>
  <si>
    <t>21</t>
  </si>
  <si>
    <t>Weighted</t>
  </si>
  <si>
    <t>1499</t>
  </si>
  <si>
    <t>765</t>
  </si>
  <si>
    <t>734</t>
  </si>
  <si>
    <t>119</t>
  </si>
  <si>
    <t>532</t>
  </si>
  <si>
    <t>530</t>
  </si>
  <si>
    <t>319</t>
  </si>
  <si>
    <t>183</t>
  </si>
  <si>
    <t>463</t>
  </si>
  <si>
    <t>237</t>
  </si>
  <si>
    <t>130</t>
  </si>
  <si>
    <t>395</t>
  </si>
  <si>
    <t>93</t>
  </si>
  <si>
    <t>160</t>
  </si>
  <si>
    <t>325</t>
  </si>
  <si>
    <t>342</t>
  </si>
  <si>
    <t>36</t>
  </si>
  <si>
    <t>89</t>
  </si>
  <si>
    <t>184</t>
  </si>
  <si>
    <t>41</t>
  </si>
  <si>
    <t>53</t>
  </si>
  <si>
    <t>Don’t Know</t>
  </si>
  <si>
    <t>58</t>
  </si>
  <si>
    <t>30</t>
  </si>
  <si>
    <t>28</t>
  </si>
  <si>
    <t>14</t>
  </si>
  <si>
    <t>9</t>
  </si>
  <si>
    <t>4</t>
  </si>
  <si>
    <t>11</t>
  </si>
  <si>
    <t>16</t>
  </si>
  <si>
    <t>12</t>
  </si>
  <si>
    <t>6</t>
  </si>
  <si>
    <t>23</t>
  </si>
  <si>
    <t>0</t>
  </si>
  <si>
    <t>13</t>
  </si>
  <si>
    <t>5</t>
  </si>
  <si>
    <t>Don’t Know %</t>
  </si>
  <si>
    <t>3.9%</t>
  </si>
  <si>
    <t>3.8%</t>
  </si>
  <si>
    <t>12%</t>
  </si>
  <si>
    <t>2.7%</t>
  </si>
  <si>
    <t>2.8%</t>
  </si>
  <si>
    <t>2.2%</t>
  </si>
  <si>
    <t>2.4%</t>
  </si>
  <si>
    <t>6.7%</t>
  </si>
  <si>
    <t>3.1%</t>
  </si>
  <si>
    <t>12.2%</t>
  </si>
  <si>
    <t>7.2%</t>
  </si>
  <si>
    <t>1.6%</t>
  </si>
  <si>
    <t>0%</t>
  </si>
  <si>
    <t>5%</t>
  </si>
  <si>
    <t>2.6%</t>
  </si>
  <si>
    <t>9%</t>
  </si>
  <si>
    <t>LEAVE - For Ireland to leave the European Union</t>
  </si>
  <si>
    <t>239</t>
  </si>
  <si>
    <t>103</t>
  </si>
  <si>
    <t>136</t>
  </si>
  <si>
    <t>92</t>
  </si>
  <si>
    <t>49</t>
  </si>
  <si>
    <t>75</t>
  </si>
  <si>
    <t>67</t>
  </si>
  <si>
    <t>29</t>
  </si>
  <si>
    <t>44</t>
  </si>
  <si>
    <t>20</t>
  </si>
  <si>
    <t>10</t>
  </si>
  <si>
    <t>60</t>
  </si>
  <si>
    <t>32</t>
  </si>
  <si>
    <t>15</t>
  </si>
  <si>
    <t>LEAVE - For Ireland to leave the European Union %</t>
  </si>
  <si>
    <t>15.9%</t>
  </si>
  <si>
    <t>13.5%</t>
  </si>
  <si>
    <t>18.5%</t>
  </si>
  <si>
    <t>7.4%</t>
  </si>
  <si>
    <t>17.2%</t>
  </si>
  <si>
    <t>17%</t>
  </si>
  <si>
    <t>15.4%</t>
  </si>
  <si>
    <t>16.3%</t>
  </si>
  <si>
    <t>28.3%</t>
  </si>
  <si>
    <t>22.5%</t>
  </si>
  <si>
    <t>11.1%</t>
  </si>
  <si>
    <t>12.5%</t>
  </si>
  <si>
    <t>12.6%</t>
  </si>
  <si>
    <t>11%</t>
  </si>
  <si>
    <t>12.1%</t>
  </si>
  <si>
    <t>22.2%</t>
  </si>
  <si>
    <t>15.5%</t>
  </si>
  <si>
    <t>17.5%</t>
  </si>
  <si>
    <t>REMAIN - For Ireland to remain in the European Union</t>
  </si>
  <si>
    <t>1203</t>
  </si>
  <si>
    <t>632</t>
  </si>
  <si>
    <t>570</t>
  </si>
  <si>
    <t>96</t>
  </si>
  <si>
    <t>426</t>
  </si>
  <si>
    <t>419</t>
  </si>
  <si>
    <t>261</t>
  </si>
  <si>
    <t>167</t>
  </si>
  <si>
    <t>377</t>
  </si>
  <si>
    <t>154</t>
  </si>
  <si>
    <t>97</t>
  </si>
  <si>
    <t>339</t>
  </si>
  <si>
    <t>70</t>
  </si>
  <si>
    <t>134</t>
  </si>
  <si>
    <t>266</t>
  </si>
  <si>
    <t>295</t>
  </si>
  <si>
    <t>26</t>
  </si>
  <si>
    <t>147</t>
  </si>
  <si>
    <t>33</t>
  </si>
  <si>
    <t>REMAIN - For Ireland to remain in the European Union %</t>
  </si>
  <si>
    <t>80.2%</t>
  </si>
  <si>
    <t>82.6%</t>
  </si>
  <si>
    <t>77.7%</t>
  </si>
  <si>
    <t>80.6%</t>
  </si>
  <si>
    <t>80.1%</t>
  </si>
  <si>
    <t>79.2%</t>
  </si>
  <si>
    <t>81.9%</t>
  </si>
  <si>
    <t>91.1%</t>
  </si>
  <si>
    <t>81.3%</t>
  </si>
  <si>
    <t>64.9%</t>
  </si>
  <si>
    <t>74.7%</t>
  </si>
  <si>
    <t>85.8%</t>
  </si>
  <si>
    <t>81.8%</t>
  </si>
  <si>
    <t>86.3%</t>
  </si>
  <si>
    <t>71.7%</t>
  </si>
  <si>
    <t>79.9%</t>
  </si>
  <si>
    <t>QUESTION 2 - How do you feel about the Ireland's membership of the European Union?</t>
  </si>
  <si>
    <t>735</t>
  </si>
  <si>
    <t>533</t>
  </si>
  <si>
    <t>529</t>
  </si>
  <si>
    <t>318</t>
  </si>
  <si>
    <t>462</t>
  </si>
  <si>
    <t>129</t>
  </si>
  <si>
    <t>394</t>
  </si>
  <si>
    <t>161</t>
  </si>
  <si>
    <t>343</t>
  </si>
  <si>
    <t>Don’t know</t>
  </si>
  <si>
    <t>2</t>
  </si>
  <si>
    <t>1</t>
  </si>
  <si>
    <t>Don’t know %</t>
  </si>
  <si>
    <t>0.1%</t>
  </si>
  <si>
    <t>0.2%</t>
  </si>
  <si>
    <t>0.4%</t>
  </si>
  <si>
    <t>0.5%</t>
  </si>
  <si>
    <t>0.3%</t>
  </si>
  <si>
    <t>1.2%</t>
  </si>
  <si>
    <t>Fairly negative</t>
  </si>
  <si>
    <t>128</t>
  </si>
  <si>
    <t>56</t>
  </si>
  <si>
    <t>73</t>
  </si>
  <si>
    <t>69</t>
  </si>
  <si>
    <t>45</t>
  </si>
  <si>
    <t>17</t>
  </si>
  <si>
    <t>8</t>
  </si>
  <si>
    <t>27</t>
  </si>
  <si>
    <t>Fairly negative %</t>
  </si>
  <si>
    <t>8.5%</t>
  </si>
  <si>
    <t>7.3%</t>
  </si>
  <si>
    <t>9.9%</t>
  </si>
  <si>
    <t>3.7%</t>
  </si>
  <si>
    <t>12.9%</t>
  </si>
  <si>
    <t>3.3%</t>
  </si>
  <si>
    <t>3.4%</t>
  </si>
  <si>
    <t>6.1%</t>
  </si>
  <si>
    <t>24.7%</t>
  </si>
  <si>
    <t>13.2%</t>
  </si>
  <si>
    <t>3.6%</t>
  </si>
  <si>
    <t>4.7%</t>
  </si>
  <si>
    <t>8.3%</t>
  </si>
  <si>
    <t>6%</t>
  </si>
  <si>
    <t>16.4%</t>
  </si>
  <si>
    <t>5.9%</t>
  </si>
  <si>
    <t>15.1%</t>
  </si>
  <si>
    <t>9.1%</t>
  </si>
  <si>
    <t>21.1%</t>
  </si>
  <si>
    <t>Fairly positive</t>
  </si>
  <si>
    <t>602</t>
  </si>
  <si>
    <t>350</t>
  </si>
  <si>
    <t>251</t>
  </si>
  <si>
    <t>232</t>
  </si>
  <si>
    <t>233</t>
  </si>
  <si>
    <t>79</t>
  </si>
  <si>
    <t>222</t>
  </si>
  <si>
    <t>51</t>
  </si>
  <si>
    <t>146</t>
  </si>
  <si>
    <t>57</t>
  </si>
  <si>
    <t>118</t>
  </si>
  <si>
    <t>145</t>
  </si>
  <si>
    <t>133</t>
  </si>
  <si>
    <t>31</t>
  </si>
  <si>
    <t>19</t>
  </si>
  <si>
    <t>Fairly positive %</t>
  </si>
  <si>
    <t>40.1%</t>
  </si>
  <si>
    <t>45.8%</t>
  </si>
  <si>
    <t>34.2%</t>
  </si>
  <si>
    <t>36.7%</t>
  </si>
  <si>
    <t>43.6%</t>
  </si>
  <si>
    <t>44.1%</t>
  </si>
  <si>
    <t>29%</t>
  </si>
  <si>
    <t>42.9%</t>
  </si>
  <si>
    <t>48%</t>
  </si>
  <si>
    <t>30.7%</t>
  </si>
  <si>
    <t>39.8%</t>
  </si>
  <si>
    <t>37.1%</t>
  </si>
  <si>
    <t>32.4%</t>
  </si>
  <si>
    <t>35.4%</t>
  </si>
  <si>
    <t>36.1%</t>
  </si>
  <si>
    <t>42.5%</t>
  </si>
  <si>
    <t>46.9%</t>
  </si>
  <si>
    <t>34.6%</t>
  </si>
  <si>
    <t>36.3%</t>
  </si>
  <si>
    <t>39.2%</t>
  </si>
  <si>
    <t>35.9%</t>
  </si>
  <si>
    <t>Neither positive nor negative</t>
  </si>
  <si>
    <t>148</t>
  </si>
  <si>
    <t>62</t>
  </si>
  <si>
    <t>86</t>
  </si>
  <si>
    <t>76</t>
  </si>
  <si>
    <t>39</t>
  </si>
  <si>
    <t>18</t>
  </si>
  <si>
    <t>61</t>
  </si>
  <si>
    <t>22</t>
  </si>
  <si>
    <t>50</t>
  </si>
  <si>
    <t>3</t>
  </si>
  <si>
    <t>Neither positive nor negative %</t>
  </si>
  <si>
    <t>8.1%</t>
  </si>
  <si>
    <t>11.7%</t>
  </si>
  <si>
    <t>14.2%</t>
  </si>
  <si>
    <t>9.7%</t>
  </si>
  <si>
    <t>13.3%</t>
  </si>
  <si>
    <t>9.2%</t>
  </si>
  <si>
    <t>5.6%</t>
  </si>
  <si>
    <t>14.3%</t>
  </si>
  <si>
    <t>7.9%</t>
  </si>
  <si>
    <t>5.8%</t>
  </si>
  <si>
    <t>11.9%</t>
  </si>
  <si>
    <t>17.1%</t>
  </si>
  <si>
    <t>Very negative</t>
  </si>
  <si>
    <t>85</t>
  </si>
  <si>
    <t>35</t>
  </si>
  <si>
    <t>42</t>
  </si>
  <si>
    <t>Very negative %</t>
  </si>
  <si>
    <t>4.5%</t>
  </si>
  <si>
    <t>6.8%</t>
  </si>
  <si>
    <t>1.9%</t>
  </si>
  <si>
    <t>8%</t>
  </si>
  <si>
    <t>10.1%</t>
  </si>
  <si>
    <t>7.6%</t>
  </si>
  <si>
    <t>5.1%</t>
  </si>
  <si>
    <t>8.2%</t>
  </si>
  <si>
    <t>2.9%</t>
  </si>
  <si>
    <t>2.5%</t>
  </si>
  <si>
    <t>11.5%</t>
  </si>
  <si>
    <t>5.4%</t>
  </si>
  <si>
    <t>5.5%</t>
  </si>
  <si>
    <t>Very positive</t>
  </si>
  <si>
    <t>535</t>
  </si>
  <si>
    <t>262</t>
  </si>
  <si>
    <t>273</t>
  </si>
  <si>
    <t>168</t>
  </si>
  <si>
    <t>164</t>
  </si>
  <si>
    <t>81</t>
  </si>
  <si>
    <t>116</t>
  </si>
  <si>
    <t>71</t>
  </si>
  <si>
    <t>40</t>
  </si>
  <si>
    <t>121</t>
  </si>
  <si>
    <t>64</t>
  </si>
  <si>
    <t>59</t>
  </si>
  <si>
    <t>Very positive %</t>
  </si>
  <si>
    <t>35.7%</t>
  </si>
  <si>
    <t>37.2%</t>
  </si>
  <si>
    <t>47%</t>
  </si>
  <si>
    <t>27.4%</t>
  </si>
  <si>
    <t>31.8%</t>
  </si>
  <si>
    <t>51.7%</t>
  </si>
  <si>
    <t>44%</t>
  </si>
  <si>
    <t>25%</t>
  </si>
  <si>
    <t>29.9%</t>
  </si>
  <si>
    <t>31%</t>
  </si>
  <si>
    <t>46.7%</t>
  </si>
  <si>
    <t>43.8%</t>
  </si>
  <si>
    <t>43.2%</t>
  </si>
  <si>
    <t>23.7%</t>
  </si>
  <si>
    <t>32.2%</t>
  </si>
  <si>
    <t>34.5%</t>
  </si>
  <si>
    <t>18.7%</t>
  </si>
  <si>
    <t>QUESTION 3 - As you know, the UK has voted to leave the European Union. Which of the following best describes your feelings about this?</t>
  </si>
  <si>
    <t>733</t>
  </si>
  <si>
    <t>120</t>
  </si>
  <si>
    <t>528</t>
  </si>
  <si>
    <t>464</t>
  </si>
  <si>
    <t>91</t>
  </si>
  <si>
    <t>341</t>
  </si>
  <si>
    <t>88</t>
  </si>
  <si>
    <t>52</t>
  </si>
  <si>
    <t>I’m glad that the UK is leaving the EU</t>
  </si>
  <si>
    <t>215</t>
  </si>
  <si>
    <t>104</t>
  </si>
  <si>
    <t>111</t>
  </si>
  <si>
    <t>25</t>
  </si>
  <si>
    <t>80</t>
  </si>
  <si>
    <t>65</t>
  </si>
  <si>
    <t>47</t>
  </si>
  <si>
    <t>43</t>
  </si>
  <si>
    <t>7</t>
  </si>
  <si>
    <t>I’m glad that the UK is leaving the EU %</t>
  </si>
  <si>
    <t>14.4%</t>
  </si>
  <si>
    <t>13.6%</t>
  </si>
  <si>
    <t>20.9%</t>
  </si>
  <si>
    <t>15.8%</t>
  </si>
  <si>
    <t>1.8%</t>
  </si>
  <si>
    <t>13.9%</t>
  </si>
  <si>
    <t>32.1%</t>
  </si>
  <si>
    <t>15%</t>
  </si>
  <si>
    <t>7.7%</t>
  </si>
  <si>
    <t>14.5%</t>
  </si>
  <si>
    <t>10.2%</t>
  </si>
  <si>
    <t>16.5%</t>
  </si>
  <si>
    <t>I’m unhappy that the UK is leaving the EU</t>
  </si>
  <si>
    <t>1071</t>
  </si>
  <si>
    <t>564</t>
  </si>
  <si>
    <t>507</t>
  </si>
  <si>
    <t>335</t>
  </si>
  <si>
    <t>397</t>
  </si>
  <si>
    <t>254</t>
  </si>
  <si>
    <t>330</t>
  </si>
  <si>
    <t>117</t>
  </si>
  <si>
    <t>332</t>
  </si>
  <si>
    <t>100</t>
  </si>
  <si>
    <t>178</t>
  </si>
  <si>
    <t>77</t>
  </si>
  <si>
    <t>123</t>
  </si>
  <si>
    <t>34</t>
  </si>
  <si>
    <t>I’m unhappy that the UK is leaving the EU %</t>
  </si>
  <si>
    <t>71.5%</t>
  </si>
  <si>
    <t>73.6%</t>
  </si>
  <si>
    <t>69.2%</t>
  </si>
  <si>
    <t>70.7%</t>
  </si>
  <si>
    <t>62.9%</t>
  </si>
  <si>
    <t>75.2%</t>
  </si>
  <si>
    <t>79.8%</t>
  </si>
  <si>
    <t>91.2%</t>
  </si>
  <si>
    <t>71.2%</t>
  </si>
  <si>
    <t>49.3%</t>
  </si>
  <si>
    <t>49.1%</t>
  </si>
  <si>
    <t>84.2%</t>
  </si>
  <si>
    <t>78.2%</t>
  </si>
  <si>
    <t>76.8%</t>
  </si>
  <si>
    <t>66.6%</t>
  </si>
  <si>
    <t>It doesn’t matter to me either way</t>
  </si>
  <si>
    <t>212</t>
  </si>
  <si>
    <t>115</t>
  </si>
  <si>
    <t>38</t>
  </si>
  <si>
    <t>46</t>
  </si>
  <si>
    <t>It doesn’t matter to me either way %</t>
  </si>
  <si>
    <t>12.7%</t>
  </si>
  <si>
    <t>15.7%</t>
  </si>
  <si>
    <t>8.4%</t>
  </si>
  <si>
    <t>22%</t>
  </si>
  <si>
    <t>6.9%</t>
  </si>
  <si>
    <t>14.8%</t>
  </si>
  <si>
    <t>18.6%</t>
  </si>
  <si>
    <t>9.3%</t>
  </si>
  <si>
    <t>22.1%</t>
  </si>
  <si>
    <t>18.4%</t>
  </si>
  <si>
    <t>16.9%</t>
  </si>
  <si>
    <t>44.7%</t>
  </si>
  <si>
    <t>QUESTION 4 - Thinking about the UK’s own best interests, do you think the UK made the right decision to leave the EU, or the wrong decision?</t>
  </si>
  <si>
    <t>1498</t>
  </si>
  <si>
    <t>766</t>
  </si>
  <si>
    <t>185</t>
  </si>
  <si>
    <t>82</t>
  </si>
  <si>
    <t>6.3%</t>
  </si>
  <si>
    <t>5.3%</t>
  </si>
  <si>
    <t>3.5%</t>
  </si>
  <si>
    <t>1.7%</t>
  </si>
  <si>
    <t>20.3%</t>
  </si>
  <si>
    <t>4.1%</t>
  </si>
  <si>
    <t>23.3%</t>
  </si>
  <si>
    <t>54.6%</t>
  </si>
  <si>
    <t>The UK made the right decision to leave the EU</t>
  </si>
  <si>
    <t>307</t>
  </si>
  <si>
    <t>151</t>
  </si>
  <si>
    <t>156</t>
  </si>
  <si>
    <t>The UK made the right decision to leave the EU %</t>
  </si>
  <si>
    <t>20.5%</t>
  </si>
  <si>
    <t>19.7%</t>
  </si>
  <si>
    <t>21.3%</t>
  </si>
  <si>
    <t>27.1%</t>
  </si>
  <si>
    <t>23.1%</t>
  </si>
  <si>
    <t>19%</t>
  </si>
  <si>
    <t>16.1%</t>
  </si>
  <si>
    <t>8.8%</t>
  </si>
  <si>
    <t>21.6%</t>
  </si>
  <si>
    <t>33.9%</t>
  </si>
  <si>
    <t>27.6%</t>
  </si>
  <si>
    <t>15.2%</t>
  </si>
  <si>
    <t>24.6%</t>
  </si>
  <si>
    <t>12.3%</t>
  </si>
  <si>
    <t>21.4%</t>
  </si>
  <si>
    <t>The UK made the wrong decision to leave the EU</t>
  </si>
  <si>
    <t>1110</t>
  </si>
  <si>
    <t>579</t>
  </si>
  <si>
    <t>531</t>
  </si>
  <si>
    <t>78</t>
  </si>
  <si>
    <t>376</t>
  </si>
  <si>
    <t>400</t>
  </si>
  <si>
    <t>256</t>
  </si>
  <si>
    <t>162</t>
  </si>
  <si>
    <t>354</t>
  </si>
  <si>
    <t>143</t>
  </si>
  <si>
    <t>328</t>
  </si>
  <si>
    <t>250</t>
  </si>
  <si>
    <t>281</t>
  </si>
  <si>
    <t>192</t>
  </si>
  <si>
    <t>135</t>
  </si>
  <si>
    <t>The UK made the wrong decision to leave the EU %</t>
  </si>
  <si>
    <t>74%</t>
  </si>
  <si>
    <t>75.6%</t>
  </si>
  <si>
    <t>72.4%</t>
  </si>
  <si>
    <t>65%</t>
  </si>
  <si>
    <t>70.6%</t>
  </si>
  <si>
    <t>75.7%</t>
  </si>
  <si>
    <t>80.4%</t>
  </si>
  <si>
    <t>88.5%</t>
  </si>
  <si>
    <t>76.7%</t>
  </si>
  <si>
    <t>60.3%</t>
  </si>
  <si>
    <t>49.8%</t>
  </si>
  <si>
    <t>83.2%</t>
  </si>
  <si>
    <t>73%</t>
  </si>
  <si>
    <t>50.4%</t>
  </si>
  <si>
    <t>QUESTION 5 - How, if at all, do you think Brexit will affect the relationship between Northern Ireland and the Republic of Ireland (Ireland)?</t>
  </si>
  <si>
    <t>527</t>
  </si>
  <si>
    <t>461</t>
  </si>
  <si>
    <t>324</t>
  </si>
  <si>
    <t>83</t>
  </si>
  <si>
    <t>66</t>
  </si>
  <si>
    <t>10.8%</t>
  </si>
  <si>
    <t>10.9%</t>
  </si>
  <si>
    <t>12.4%</t>
  </si>
  <si>
    <t>14.6%</t>
  </si>
  <si>
    <t>16.8%</t>
  </si>
  <si>
    <t>8.6%</t>
  </si>
  <si>
    <t>It will make no difference to the relationship</t>
  </si>
  <si>
    <t>301</t>
  </si>
  <si>
    <t>176</t>
  </si>
  <si>
    <t>87</t>
  </si>
  <si>
    <t>63</t>
  </si>
  <si>
    <t>37</t>
  </si>
  <si>
    <t>It will make no difference to the relationship %</t>
  </si>
  <si>
    <t>20.1%</t>
  </si>
  <si>
    <t>24%</t>
  </si>
  <si>
    <t>24.5%</t>
  </si>
  <si>
    <t>16.6%</t>
  </si>
  <si>
    <t>20.4%</t>
  </si>
  <si>
    <t>19.9%</t>
  </si>
  <si>
    <t>16.7%</t>
  </si>
  <si>
    <t>21.8%</t>
  </si>
  <si>
    <t>24.2%</t>
  </si>
  <si>
    <t>18.3%</t>
  </si>
  <si>
    <t>16.2%</t>
  </si>
  <si>
    <t>23.8%</t>
  </si>
  <si>
    <t>20%</t>
  </si>
  <si>
    <t>25.3%</t>
  </si>
  <si>
    <t>It will make the relationship closer</t>
  </si>
  <si>
    <t>112</t>
  </si>
  <si>
    <t>68</t>
  </si>
  <si>
    <t>It will make the relationship closer %</t>
  </si>
  <si>
    <t>15.6%</t>
  </si>
  <si>
    <t>16%</t>
  </si>
  <si>
    <t>34%</t>
  </si>
  <si>
    <t>21%</t>
  </si>
  <si>
    <t>11.4%</t>
  </si>
  <si>
    <t>6.4%</t>
  </si>
  <si>
    <t>19.3%</t>
  </si>
  <si>
    <t>9.8%</t>
  </si>
  <si>
    <t>9.4%</t>
  </si>
  <si>
    <t>17.9%</t>
  </si>
  <si>
    <t>It will make the relationship more distant</t>
  </si>
  <si>
    <t>818</t>
  </si>
  <si>
    <t>440</t>
  </si>
  <si>
    <t>378</t>
  </si>
  <si>
    <t>314</t>
  </si>
  <si>
    <t>244</t>
  </si>
  <si>
    <t>186</t>
  </si>
  <si>
    <t>211</t>
  </si>
  <si>
    <t>99</t>
  </si>
  <si>
    <t>It will make the relationship more distant %</t>
  </si>
  <si>
    <t>57.6%</t>
  </si>
  <si>
    <t>51.6%</t>
  </si>
  <si>
    <t>42%</t>
  </si>
  <si>
    <t>43.7%</t>
  </si>
  <si>
    <t>59.5%</t>
  </si>
  <si>
    <t>69.7%</t>
  </si>
  <si>
    <t>56.6%</t>
  </si>
  <si>
    <t>53%</t>
  </si>
  <si>
    <t>55.3%</t>
  </si>
  <si>
    <t>67.3%</t>
  </si>
  <si>
    <t>31.7%</t>
  </si>
  <si>
    <t>57.5%</t>
  </si>
  <si>
    <t>61.8%</t>
  </si>
  <si>
    <t>53.5%</t>
  </si>
  <si>
    <t>QUESTION 6 - How, if at all, do you think Brexit (the UK leaving the EU) will affect the relationship between the UK as whole and the Republic of Ireland (Ireland)?</t>
  </si>
  <si>
    <t>1497</t>
  </si>
  <si>
    <t>764</t>
  </si>
  <si>
    <t>729</t>
  </si>
  <si>
    <t>310</t>
  </si>
  <si>
    <t>388</t>
  </si>
  <si>
    <t>321</t>
  </si>
  <si>
    <t>105</t>
  </si>
  <si>
    <t>7.1%</t>
  </si>
  <si>
    <t>7.5%</t>
  </si>
  <si>
    <t>7.8%</t>
  </si>
  <si>
    <t>13.1%</t>
  </si>
  <si>
    <t>4.4%</t>
  </si>
  <si>
    <t>23.6%</t>
  </si>
  <si>
    <t>10.3%</t>
  </si>
  <si>
    <t>28.7%</t>
  </si>
  <si>
    <t>23.5%</t>
  </si>
  <si>
    <t>21.9%</t>
  </si>
  <si>
    <t>19.2%</t>
  </si>
  <si>
    <t>5.2%</t>
  </si>
  <si>
    <t>8.7%</t>
  </si>
  <si>
    <t>13.8%</t>
  </si>
  <si>
    <t>2%</t>
  </si>
  <si>
    <t>4.9%</t>
  </si>
  <si>
    <t>1022</t>
  </si>
  <si>
    <t>549</t>
  </si>
  <si>
    <t>473</t>
  </si>
  <si>
    <t>94</t>
  </si>
  <si>
    <t>326</t>
  </si>
  <si>
    <t>363</t>
  </si>
  <si>
    <t>323</t>
  </si>
  <si>
    <t>293</t>
  </si>
  <si>
    <t>181</t>
  </si>
  <si>
    <t>127</t>
  </si>
  <si>
    <t>68.5%</t>
  </si>
  <si>
    <t>71.9%</t>
  </si>
  <si>
    <t>78.7%</t>
  </si>
  <si>
    <t>61.2%</t>
  </si>
  <si>
    <t>77.1%</t>
  </si>
  <si>
    <t>80%</t>
  </si>
  <si>
    <t>69.8%</t>
  </si>
  <si>
    <t>52.1%</t>
  </si>
  <si>
    <t>53.3%</t>
  </si>
  <si>
    <t>68.9%</t>
  </si>
  <si>
    <t>68.3%</t>
  </si>
  <si>
    <t>QUESTION 7 - Do you think Brexit makes Irish unification in the foreseeable future more likely, less likely, or has it made no difference?</t>
  </si>
  <si>
    <t>1492</t>
  </si>
  <si>
    <t>Brexit makes Irish unification in the foreseeable future less likely</t>
  </si>
  <si>
    <t>331</t>
  </si>
  <si>
    <t>191</t>
  </si>
  <si>
    <t>140</t>
  </si>
  <si>
    <t>54</t>
  </si>
  <si>
    <t>114</t>
  </si>
  <si>
    <t>Brexit makes Irish unification in the foreseeable future less likely %</t>
  </si>
  <si>
    <t>24.9%</t>
  </si>
  <si>
    <t>19.1%</t>
  </si>
  <si>
    <t>25.7%</t>
  </si>
  <si>
    <t>25.8%</t>
  </si>
  <si>
    <t>22.7%</t>
  </si>
  <si>
    <t>26%</t>
  </si>
  <si>
    <t>27.3%</t>
  </si>
  <si>
    <t>38.8%</t>
  </si>
  <si>
    <t>19.4%</t>
  </si>
  <si>
    <t>Brexit makes Irish unification in the foreseeable future more likely</t>
  </si>
  <si>
    <t>605</t>
  </si>
  <si>
    <t>238</t>
  </si>
  <si>
    <t>173</t>
  </si>
  <si>
    <t>113</t>
  </si>
  <si>
    <t>193</t>
  </si>
  <si>
    <t>137</t>
  </si>
  <si>
    <t>Brexit makes Irish unification in the foreseeable future more likely %</t>
  </si>
  <si>
    <t>40.4%</t>
  </si>
  <si>
    <t>36.8%</t>
  </si>
  <si>
    <t>44.2%</t>
  </si>
  <si>
    <t>68.6%</t>
  </si>
  <si>
    <t>32.7%</t>
  </si>
  <si>
    <t>48.6%</t>
  </si>
  <si>
    <t>41.8%</t>
  </si>
  <si>
    <t>29.4%</t>
  </si>
  <si>
    <t>31.3%</t>
  </si>
  <si>
    <t>37%</t>
  </si>
  <si>
    <t>38.3%</t>
  </si>
  <si>
    <t>57%</t>
  </si>
  <si>
    <t>33.4%</t>
  </si>
  <si>
    <t>Brexit makes no difference to the likelihood of Irish unification</t>
  </si>
  <si>
    <t>438</t>
  </si>
  <si>
    <t>217</t>
  </si>
  <si>
    <t>221</t>
  </si>
  <si>
    <t>101</t>
  </si>
  <si>
    <t>122</t>
  </si>
  <si>
    <t>106</t>
  </si>
  <si>
    <t>Brexit makes no difference to the likelihood of Irish unification %</t>
  </si>
  <si>
    <t>29.2%</t>
  </si>
  <si>
    <t>28.4%</t>
  </si>
  <si>
    <t>30.2%</t>
  </si>
  <si>
    <t>35.1%</t>
  </si>
  <si>
    <t>25.5%</t>
  </si>
  <si>
    <t>34.7%</t>
  </si>
  <si>
    <t>31.9%</t>
  </si>
  <si>
    <t>25.1%</t>
  </si>
  <si>
    <t>30.9%</t>
  </si>
  <si>
    <t>1.3%</t>
  </si>
  <si>
    <t>32.9%</t>
  </si>
  <si>
    <t>34.1%</t>
  </si>
  <si>
    <t>38%</t>
  </si>
  <si>
    <t>29.5%</t>
  </si>
  <si>
    <t>46.3%</t>
  </si>
  <si>
    <t>24.3%</t>
  </si>
  <si>
    <t>48</t>
  </si>
  <si>
    <t>6.5%</t>
  </si>
  <si>
    <t>7%</t>
  </si>
  <si>
    <t>10.7%</t>
  </si>
  <si>
    <t>QUESTION 8 - When it comes to the idea of Northern Ireland leaving the UK and becoming part of Ireland (joining the current the Republic of Ireland), which of the following comes closest to your view?</t>
  </si>
  <si>
    <t>730</t>
  </si>
  <si>
    <t>526</t>
  </si>
  <si>
    <t>315</t>
  </si>
  <si>
    <t>460</t>
  </si>
  <si>
    <t>235</t>
  </si>
  <si>
    <t>392</t>
  </si>
  <si>
    <t>I am in favour of a united Ireland in principle, but it would not be practical or affordable for the Republic of Ireland (Ireland) in the next few years</t>
  </si>
  <si>
    <t>830</t>
  </si>
  <si>
    <t>305</t>
  </si>
  <si>
    <t>205</t>
  </si>
  <si>
    <t>109</t>
  </si>
  <si>
    <t>260</t>
  </si>
  <si>
    <t>170</t>
  </si>
  <si>
    <t>I am in favour of a united Ireland in principle, but it would not be practical or affordable for the Republic of Ireland (Ireland) in the next few years %</t>
  </si>
  <si>
    <t>55.6%</t>
  </si>
  <si>
    <t>57.3%</t>
  </si>
  <si>
    <t>53.8%</t>
  </si>
  <si>
    <t>58%</t>
  </si>
  <si>
    <t>64.8%</t>
  </si>
  <si>
    <t>53.4%</t>
  </si>
  <si>
    <t>46.5%</t>
  </si>
  <si>
    <t>48.5%</t>
  </si>
  <si>
    <t>66.4%</t>
  </si>
  <si>
    <t>56.5%</t>
  </si>
  <si>
    <t>68.4%</t>
  </si>
  <si>
    <t>49.9%</t>
  </si>
  <si>
    <t>I am not in favour of unification between Northern Ireland and the Republic of Ireland (Ireland)</t>
  </si>
  <si>
    <t>139</t>
  </si>
  <si>
    <t>I am not in favour of unification between Northern Ireland and the Republic of Ireland (Ireland) %</t>
  </si>
  <si>
    <t>4.3%</t>
  </si>
  <si>
    <t>6.2%</t>
  </si>
  <si>
    <t>I would like to see a united Ireland within the next few years</t>
  </si>
  <si>
    <t>525</t>
  </si>
  <si>
    <t>263</t>
  </si>
  <si>
    <t>209</t>
  </si>
  <si>
    <t>55</t>
  </si>
  <si>
    <t>149</t>
  </si>
  <si>
    <t>74</t>
  </si>
  <si>
    <t>I would like to see a united Ireland within the next few years %</t>
  </si>
  <si>
    <t>34.3%</t>
  </si>
  <si>
    <t>36%</t>
  </si>
  <si>
    <t>55%</t>
  </si>
  <si>
    <t>30.5%</t>
  </si>
  <si>
    <t>28.6%</t>
  </si>
  <si>
    <t>30.1%</t>
  </si>
  <si>
    <t>39.7%</t>
  </si>
  <si>
    <t>44.5%</t>
  </si>
  <si>
    <t>46.4%</t>
  </si>
  <si>
    <t>35.6%</t>
  </si>
  <si>
    <t>14.1%</t>
  </si>
  <si>
    <t>65.3%</t>
  </si>
  <si>
    <t>QUESTION 9 - If Northern Ireland were to leave the UK and become part of Ireland (joining the current the Republic of Ireland), who do you think would benefit the most?</t>
  </si>
  <si>
    <t>1494</t>
  </si>
  <si>
    <t>236</t>
  </si>
  <si>
    <t>322</t>
  </si>
  <si>
    <t>Both would benefit equally</t>
  </si>
  <si>
    <t>543</t>
  </si>
  <si>
    <t>280</t>
  </si>
  <si>
    <t>202</t>
  </si>
  <si>
    <t>138</t>
  </si>
  <si>
    <t>144</t>
  </si>
  <si>
    <t>108</t>
  </si>
  <si>
    <t>131</t>
  </si>
  <si>
    <t>Both would benefit equally %</t>
  </si>
  <si>
    <t>32%</t>
  </si>
  <si>
    <t>43.3%</t>
  </si>
  <si>
    <t>31.1%</t>
  </si>
  <si>
    <t>45.7%</t>
  </si>
  <si>
    <t>40.8%</t>
  </si>
  <si>
    <t>40.7%</t>
  </si>
  <si>
    <t>29.3%</t>
  </si>
  <si>
    <t>4.8%</t>
  </si>
  <si>
    <t>9.6%</t>
  </si>
  <si>
    <t>Neither would benefit</t>
  </si>
  <si>
    <t>398</t>
  </si>
  <si>
    <t>203</t>
  </si>
  <si>
    <t>194</t>
  </si>
  <si>
    <t>157</t>
  </si>
  <si>
    <t>95</t>
  </si>
  <si>
    <t>Neither would benefit %</t>
  </si>
  <si>
    <t>26.6%</t>
  </si>
  <si>
    <t>26.5%</t>
  </si>
  <si>
    <t>20.7%</t>
  </si>
  <si>
    <t>25.9%</t>
  </si>
  <si>
    <t>23%</t>
  </si>
  <si>
    <t>30.3%</t>
  </si>
  <si>
    <t>35%</t>
  </si>
  <si>
    <t>23.2%</t>
  </si>
  <si>
    <t>People in what is now Northern Ireland</t>
  </si>
  <si>
    <t>348</t>
  </si>
  <si>
    <t>People in what is now Northern Ireland %</t>
  </si>
  <si>
    <t>27.9%</t>
  </si>
  <si>
    <t>18%</t>
  </si>
  <si>
    <t>19.6%</t>
  </si>
  <si>
    <t>28.1%</t>
  </si>
  <si>
    <t>People in what is now the Republic of Ireland</t>
  </si>
  <si>
    <t>People in what is now the Republic of Ireland %</t>
  </si>
  <si>
    <t>0.9%</t>
  </si>
  <si>
    <t>4.2%</t>
  </si>
  <si>
    <t>1.5%</t>
  </si>
  <si>
    <t>4%</t>
  </si>
  <si>
    <t>QUESTION 10 The UK is currently part of a customs union with the EU. A customs union is when a group of countries allow tariff-free trade between them without any customs checks, and they all agree to apply the same tariffs to goods from external countries. If the UK leaves the customs union when it leaves the EU, this could mean the UK no longer having to abide by EU regulations and being able to do free trade deals with countries outside the EU, but it could also mean a ‘hard border’ with customs checks between Northern Ireland and the Republic of Ireland. 
Several solutions have been suggested to the issue of Brexit and the Irish border. Please rank the following from 1 to 4, where 1 means you think it is the best option and 4 means you think it is the worst option. PLEASE DRAG/DROP THE OPTIONS INTO YOUR DESIRED ORDER OF PRIORITY, AND/OR CLICK ON THE NO. BOXES AT THE LEFT-HAND-SIDE OF EACH OPTION.Q10.1. The whole of the UK leaving the EU Customs Union, even if this means customs checks at the  border between Northern Ireland and the Republic of Ireland</t>
  </si>
  <si>
    <t>760</t>
  </si>
  <si>
    <t>521</t>
  </si>
  <si>
    <t>229</t>
  </si>
  <si>
    <t>320</t>
  </si>
  <si>
    <t>340</t>
  </si>
  <si>
    <t>213</t>
  </si>
  <si>
    <t>1 %</t>
  </si>
  <si>
    <t>11.8%</t>
  </si>
  <si>
    <t>22.8%</t>
  </si>
  <si>
    <t>18.1%</t>
  </si>
  <si>
    <t>17.3%</t>
  </si>
  <si>
    <t>208</t>
  </si>
  <si>
    <t>2 %</t>
  </si>
  <si>
    <t>14%</t>
  </si>
  <si>
    <t>17.4%</t>
  </si>
  <si>
    <t>11.6%</t>
  </si>
  <si>
    <t>13.4%</t>
  </si>
  <si>
    <t>182</t>
  </si>
  <si>
    <t>196</t>
  </si>
  <si>
    <t>159</t>
  </si>
  <si>
    <t>3 %</t>
  </si>
  <si>
    <t>25.4%</t>
  </si>
  <si>
    <t>26.9%</t>
  </si>
  <si>
    <t>24.4%</t>
  </si>
  <si>
    <t>34.9%</t>
  </si>
  <si>
    <t>26.4%</t>
  </si>
  <si>
    <t>28.9%</t>
  </si>
  <si>
    <t>47.3%</t>
  </si>
  <si>
    <t>689</t>
  </si>
  <si>
    <t>292</t>
  </si>
  <si>
    <t>243</t>
  </si>
  <si>
    <t>231</t>
  </si>
  <si>
    <t>98</t>
  </si>
  <si>
    <t>107</t>
  </si>
  <si>
    <t>169</t>
  </si>
  <si>
    <t>4 %</t>
  </si>
  <si>
    <t>52.3%</t>
  </si>
  <si>
    <t>54.2%</t>
  </si>
  <si>
    <t>45.9%</t>
  </si>
  <si>
    <t>44.3%</t>
  </si>
  <si>
    <t>47.4%</t>
  </si>
  <si>
    <t>53.7%</t>
  </si>
  <si>
    <t>33.3%</t>
  </si>
  <si>
    <t>51.4%</t>
  </si>
  <si>
    <t>33.5%</t>
  </si>
  <si>
    <t>Q10.2. The whole of the UK staying in the EU Customs Union or starting a new customs partnership with the EU, even if this means the UK still being subject to EU laws and regulations and not being able to do its own free trade deals with countries outside the EU</t>
  </si>
  <si>
    <t>1488</t>
  </si>
  <si>
    <t>728</t>
  </si>
  <si>
    <t>520</t>
  </si>
  <si>
    <t>396</t>
  </si>
  <si>
    <t>657</t>
  </si>
  <si>
    <t>351</t>
  </si>
  <si>
    <t>306</t>
  </si>
  <si>
    <t>220</t>
  </si>
  <si>
    <t>187</t>
  </si>
  <si>
    <t>150</t>
  </si>
  <si>
    <t>46.2%</t>
  </si>
  <si>
    <t>53.1%</t>
  </si>
  <si>
    <t>42.2%</t>
  </si>
  <si>
    <t>38.6%</t>
  </si>
  <si>
    <t>49.7%</t>
  </si>
  <si>
    <t>54.7%</t>
  </si>
  <si>
    <t>46%</t>
  </si>
  <si>
    <t>33.2%</t>
  </si>
  <si>
    <t>27.7%</t>
  </si>
  <si>
    <t>23.4%</t>
  </si>
  <si>
    <t>22.3%</t>
  </si>
  <si>
    <t>31.6%</t>
  </si>
  <si>
    <t>13.7%</t>
  </si>
  <si>
    <t>27.5%</t>
  </si>
  <si>
    <t>29.6%</t>
  </si>
  <si>
    <t>27%</t>
  </si>
  <si>
    <t>40.9%</t>
  </si>
  <si>
    <t>20.6%</t>
  </si>
  <si>
    <t>308</t>
  </si>
  <si>
    <t>20.2%</t>
  </si>
  <si>
    <t>17.7%</t>
  </si>
  <si>
    <t>26.2%</t>
  </si>
  <si>
    <t>28.5%</t>
  </si>
  <si>
    <t>10.5%</t>
  </si>
  <si>
    <t>15.3%</t>
  </si>
  <si>
    <t>Q10.3. Northern Ireland remaining in the EU Customs Union or being part of a new customs partnership with the EU while the rest of the UK leaves, with a border in the Irish Sea and customs checks between Britain and the island of Ireland</t>
  </si>
  <si>
    <t>1489</t>
  </si>
  <si>
    <t>757</t>
  </si>
  <si>
    <t>518</t>
  </si>
  <si>
    <t>230</t>
  </si>
  <si>
    <t>317</t>
  </si>
  <si>
    <t>158</t>
  </si>
  <si>
    <t>21.2%</t>
  </si>
  <si>
    <t>20.8%</t>
  </si>
  <si>
    <t>22.4%</t>
  </si>
  <si>
    <t>14.7%</t>
  </si>
  <si>
    <t>675</t>
  </si>
  <si>
    <t>214</t>
  </si>
  <si>
    <t>174</t>
  </si>
  <si>
    <t>45.5%</t>
  </si>
  <si>
    <t>45%</t>
  </si>
  <si>
    <t>61.5%</t>
  </si>
  <si>
    <t>41.3%</t>
  </si>
  <si>
    <t>51.3%</t>
  </si>
  <si>
    <t>50.9%</t>
  </si>
  <si>
    <t>37.7%</t>
  </si>
  <si>
    <t>51.1%</t>
  </si>
  <si>
    <t>372</t>
  </si>
  <si>
    <t>190</t>
  </si>
  <si>
    <t>25.2%</t>
  </si>
  <si>
    <t>14.9%</t>
  </si>
  <si>
    <t>19.5%</t>
  </si>
  <si>
    <t>32.5%</t>
  </si>
  <si>
    <t>4.6%</t>
  </si>
  <si>
    <t>Q10.4. Northern Ireland leaving the UK and becoming part of the Republic of Ireland, thereby staying in the EU</t>
  </si>
  <si>
    <t>1485</t>
  </si>
  <si>
    <t>312</t>
  </si>
  <si>
    <t>110</t>
  </si>
  <si>
    <t>17.8%</t>
  </si>
  <si>
    <t>37.5%</t>
  </si>
  <si>
    <t>257</t>
  </si>
  <si>
    <t>152</t>
  </si>
  <si>
    <t>430</t>
  </si>
  <si>
    <t>248</t>
  </si>
  <si>
    <t>132</t>
  </si>
  <si>
    <t>32.6%</t>
  </si>
  <si>
    <t>37.4%</t>
  </si>
  <si>
    <t>26.1%</t>
  </si>
  <si>
    <t>36.4%</t>
  </si>
  <si>
    <t>489</t>
  </si>
  <si>
    <t>199</t>
  </si>
  <si>
    <t>290</t>
  </si>
  <si>
    <t>188</t>
  </si>
  <si>
    <t>32.8%</t>
  </si>
  <si>
    <t>36.5%</t>
  </si>
  <si>
    <t>28%</t>
  </si>
  <si>
    <t>38.7%</t>
  </si>
  <si>
    <t>35.8%</t>
  </si>
  <si>
    <t>45.6%</t>
  </si>
  <si>
    <t>QUESTION 11 - Below are some statements that people have made about the issue of Brexit and the Irish border. Please say whether you agree or disagree with each one.Q11.1. A ‘hard border’ would be likely to create division and provoke paramilitary activity, threatening peace and security</t>
  </si>
  <si>
    <t>718</t>
  </si>
  <si>
    <t>458</t>
  </si>
  <si>
    <t>391</t>
  </si>
  <si>
    <t>333</t>
  </si>
  <si>
    <t>180</t>
  </si>
  <si>
    <t>3%</t>
  </si>
  <si>
    <t>1.1%</t>
  </si>
  <si>
    <t>1.4%</t>
  </si>
  <si>
    <t>Somewhat agree</t>
  </si>
  <si>
    <t>484</t>
  </si>
  <si>
    <t>288</t>
  </si>
  <si>
    <t>172</t>
  </si>
  <si>
    <t>Somewhat agree %</t>
  </si>
  <si>
    <t>37.9%</t>
  </si>
  <si>
    <t>33%</t>
  </si>
  <si>
    <t>29.8%</t>
  </si>
  <si>
    <t>30.6%</t>
  </si>
  <si>
    <t>36.9%</t>
  </si>
  <si>
    <t>25.6%</t>
  </si>
  <si>
    <t>Somewhat disagree</t>
  </si>
  <si>
    <t>Somewhat disagree %</t>
  </si>
  <si>
    <t>6.6%</t>
  </si>
  <si>
    <t>10.6%</t>
  </si>
  <si>
    <t>Strongly agree</t>
  </si>
  <si>
    <t>777</t>
  </si>
  <si>
    <t>284</t>
  </si>
  <si>
    <t>240</t>
  </si>
  <si>
    <t>Strongly agree %</t>
  </si>
  <si>
    <t>52.6%</t>
  </si>
  <si>
    <t>62.4%</t>
  </si>
  <si>
    <t>45.3%</t>
  </si>
  <si>
    <t>57.9%</t>
  </si>
  <si>
    <t>61.3%</t>
  </si>
  <si>
    <t>50.7%</t>
  </si>
  <si>
    <t>38.1%</t>
  </si>
  <si>
    <t>60.7%</t>
  </si>
  <si>
    <t>Strongly disagree</t>
  </si>
  <si>
    <t>Strongly disagree %</t>
  </si>
  <si>
    <t>3.2%</t>
  </si>
  <si>
    <t>Q11.2. The issue of Brexit and the Irish border is being deliberately exaggerated by politicians and others to suit their own political agenda</t>
  </si>
  <si>
    <t>1478</t>
  </si>
  <si>
    <t>759</t>
  </si>
  <si>
    <t>727</t>
  </si>
  <si>
    <t>523</t>
  </si>
  <si>
    <t>234</t>
  </si>
  <si>
    <t>2.1%</t>
  </si>
  <si>
    <t>466</t>
  </si>
  <si>
    <t>255</t>
  </si>
  <si>
    <t>210</t>
  </si>
  <si>
    <t>155</t>
  </si>
  <si>
    <t>33.6%</t>
  </si>
  <si>
    <t>42.7%</t>
  </si>
  <si>
    <t>33.7%</t>
  </si>
  <si>
    <t>34.4%</t>
  </si>
  <si>
    <t>21.7%</t>
  </si>
  <si>
    <t>189</t>
  </si>
  <si>
    <t>17.6%</t>
  </si>
  <si>
    <t>19.8%</t>
  </si>
  <si>
    <t>403</t>
  </si>
  <si>
    <t>124</t>
  </si>
  <si>
    <t>27.8%</t>
  </si>
  <si>
    <t>27.2%</t>
  </si>
  <si>
    <t>26.7%</t>
  </si>
  <si>
    <t>28.2%</t>
  </si>
  <si>
    <t>Q11.3. Whether or not it is practical, a hard border between Northern Ireland and the Republic would be a very negative symbol</t>
  </si>
  <si>
    <t>1487</t>
  </si>
  <si>
    <t>731</t>
  </si>
  <si>
    <t>457</t>
  </si>
  <si>
    <t>334</t>
  </si>
  <si>
    <t>1%</t>
  </si>
  <si>
    <t>2.3%</t>
  </si>
  <si>
    <t>0.6%</t>
  </si>
  <si>
    <t>0.7%</t>
  </si>
  <si>
    <t>12.8%</t>
  </si>
  <si>
    <t>10.4%</t>
  </si>
  <si>
    <t>11.2%</t>
  </si>
  <si>
    <t>0.8%</t>
  </si>
  <si>
    <t>1183</t>
  </si>
  <si>
    <t>621</t>
  </si>
  <si>
    <t>561</t>
  </si>
  <si>
    <t>434</t>
  </si>
  <si>
    <t>384</t>
  </si>
  <si>
    <t>166</t>
  </si>
  <si>
    <t>102</t>
  </si>
  <si>
    <t>275</t>
  </si>
  <si>
    <t>79.3%</t>
  </si>
  <si>
    <t>81.7%</t>
  </si>
  <si>
    <t>76.3%</t>
  </si>
  <si>
    <t>83%</t>
  </si>
  <si>
    <t>76.1%</t>
  </si>
  <si>
    <t>78.3%</t>
  </si>
  <si>
    <t>83.9%</t>
  </si>
  <si>
    <t>70.4%</t>
  </si>
  <si>
    <t>82%</t>
  </si>
  <si>
    <t>78%</t>
  </si>
  <si>
    <t>77.9%</t>
  </si>
  <si>
    <t>82.4%</t>
  </si>
  <si>
    <t>90.5%</t>
  </si>
  <si>
    <t>Q11.4. Modern technology would allow any customs checks to be done quickly and easily, so a border would not be damaging or disruptive</t>
  </si>
  <si>
    <t>761</t>
  </si>
  <si>
    <t>316</t>
  </si>
  <si>
    <t>390</t>
  </si>
  <si>
    <t>373</t>
  </si>
  <si>
    <t>171</t>
  </si>
  <si>
    <t>404</t>
  </si>
  <si>
    <t>177</t>
  </si>
  <si>
    <t>24.1%</t>
  </si>
  <si>
    <t>450</t>
  </si>
  <si>
    <t>29.7%</t>
  </si>
  <si>
    <t>31.2%</t>
  </si>
  <si>
    <t>QUESTION 12 - Who do you think would be more damaged by the imposition of a “hard border” – Northern Ireland, or Ireland (Republic of Ireland)?</t>
  </si>
  <si>
    <t>Both equally</t>
  </si>
  <si>
    <t>691</t>
  </si>
  <si>
    <t>249</t>
  </si>
  <si>
    <t>Both equally %</t>
  </si>
  <si>
    <t>46.8%</t>
  </si>
  <si>
    <t>50.3%</t>
  </si>
  <si>
    <t>45.1%</t>
  </si>
  <si>
    <t>58.7%</t>
  </si>
  <si>
    <t>48.7%</t>
  </si>
  <si>
    <t>46.6%</t>
  </si>
  <si>
    <t>Neither would be damaged</t>
  </si>
  <si>
    <t>Neither would be damaged %</t>
  </si>
  <si>
    <t>Northern Ireland</t>
  </si>
  <si>
    <t>427</t>
  </si>
  <si>
    <t>206</t>
  </si>
  <si>
    <t>153</t>
  </si>
  <si>
    <t>Northern Ireland %</t>
  </si>
  <si>
    <t>33.1%</t>
  </si>
  <si>
    <t>34.8%</t>
  </si>
  <si>
    <t>The Republic of Ireland</t>
  </si>
  <si>
    <t>142</t>
  </si>
  <si>
    <t>The Republic of Ireland %</t>
  </si>
  <si>
    <t>QUESTION 13 - Do you think Ireland (Republic of Ireland) is on the right track, or heading in the wrong direction?</t>
  </si>
  <si>
    <t>1501</t>
  </si>
  <si>
    <t>253</t>
  </si>
  <si>
    <t>9.5%</t>
  </si>
  <si>
    <t>11.3%</t>
  </si>
  <si>
    <t>Right track</t>
  </si>
  <si>
    <t>1047</t>
  </si>
  <si>
    <t>349</t>
  </si>
  <si>
    <t>296</t>
  </si>
  <si>
    <t>216</t>
  </si>
  <si>
    <t>Right track %</t>
  </si>
  <si>
    <t>70%</t>
  </si>
  <si>
    <t>65.7%</t>
  </si>
  <si>
    <t>78.9%</t>
  </si>
  <si>
    <t>72.2%</t>
  </si>
  <si>
    <t>70.9%</t>
  </si>
  <si>
    <t>75%</t>
  </si>
  <si>
    <t>66.3%</t>
  </si>
  <si>
    <t>61.4%</t>
  </si>
  <si>
    <t>Wrong direction</t>
  </si>
  <si>
    <t>195</t>
  </si>
  <si>
    <t>Wrong direction %</t>
  </si>
  <si>
    <t>13%</t>
  </si>
  <si>
    <t>QUESTION 14 - And from what you know or have heard, do you think that Northern Ireland is on the right track, or heading in the wrong direction?</t>
  </si>
  <si>
    <t>1495</t>
  </si>
  <si>
    <t>313</t>
  </si>
  <si>
    <t>481</t>
  </si>
  <si>
    <t>298</t>
  </si>
  <si>
    <t>39%</t>
  </si>
  <si>
    <t>36.6%</t>
  </si>
  <si>
    <t>10%</t>
  </si>
  <si>
    <t>820</t>
  </si>
  <si>
    <t>431</t>
  </si>
  <si>
    <t>304</t>
  </si>
  <si>
    <t>54.9%</t>
  </si>
  <si>
    <t>51%</t>
  </si>
  <si>
    <t>59.1%</t>
  </si>
  <si>
    <t>41.7%</t>
  </si>
  <si>
    <t>75.5%</t>
  </si>
  <si>
    <t>56.2%</t>
  </si>
  <si>
    <t>QUESTION 15 - And over the next ten years, do you expect Ireland (Republic of Ireland) to become a better or worse place to live, or to stay about the same?</t>
  </si>
  <si>
    <t>1493</t>
  </si>
  <si>
    <t>456</t>
  </si>
  <si>
    <t>Better</t>
  </si>
  <si>
    <t>673</t>
  </si>
  <si>
    <t>Better %</t>
  </si>
  <si>
    <t>45.2%</t>
  </si>
  <si>
    <t>44.8%</t>
  </si>
  <si>
    <t>63.5%</t>
  </si>
  <si>
    <t>42.1%</t>
  </si>
  <si>
    <t>50.5%</t>
  </si>
  <si>
    <t>48.3%</t>
  </si>
  <si>
    <t>52.7%</t>
  </si>
  <si>
    <t>Stay about the same</t>
  </si>
  <si>
    <t>494</t>
  </si>
  <si>
    <t>Stay about the same %</t>
  </si>
  <si>
    <t>36.2%</t>
  </si>
  <si>
    <t>Worse</t>
  </si>
  <si>
    <t>274</t>
  </si>
  <si>
    <t>Worse %</t>
  </si>
  <si>
    <t>QUESTION 16 - And from what you know or have heard, over the next ten years, do you expect Northern Ireland to become a better or worse place to live, or to stay about the same?</t>
  </si>
  <si>
    <t>1490</t>
  </si>
  <si>
    <t>242</t>
  </si>
  <si>
    <t>265</t>
  </si>
  <si>
    <t>18.8%</t>
  </si>
  <si>
    <t>18.9%</t>
  </si>
  <si>
    <t>477</t>
  </si>
  <si>
    <t>224</t>
  </si>
  <si>
    <t>515</t>
  </si>
  <si>
    <t>252</t>
  </si>
  <si>
    <t>39.5%</t>
  </si>
  <si>
    <t>Lord Ashcroft Polls</t>
  </si>
  <si>
    <t>Republic of Ireland survey: 31 May - 5 June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</si>
</sst>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scheme val="minor"/>
    </font>
    <font>
      <u/>
      <sz val="11"/>
      <color theme="10"/>
      <name val="Calibri"/>
    </font>
    <font>
      <sz val="11"/>
      <color rgb="FF000000"/>
      <name val="Arial Narrow"/>
    </font>
    <font>
      <b/>
      <sz val="12"/>
      <color rgb="FF000000"/>
      <name val="Calibri"/>
    </font>
    <font>
      <u/>
      <sz val="11"/>
      <color theme="1" tint="0.34998626667073579"/>
      <name val="Calibri"/>
    </font>
    <font>
      <sz val="11"/>
      <color theme="1" tint="0.34998626667073579"/>
      <name val="Calibri"/>
      <scheme val="minor"/>
    </font>
    <font>
      <sz val="30"/>
      <color theme="3" tint="0.39997558519241921"/>
      <name val="Arial"/>
    </font>
    <font>
      <sz val="10"/>
      <color theme="3" tint="0.39997558519241921"/>
      <name val="Arial"/>
    </font>
    <font>
      <b/>
      <sz val="10"/>
      <color theme="1" tint="0.34998626667073579"/>
      <name val="Arial"/>
    </font>
  </fonts>
  <fills count="4">
    <fill>
      <patternFill patternType="none"/>
    </fill>
    <fill>
      <patternFill patternType="gray125"/>
    </fill>
    <fill>
      <patternFill patternType="solid">
        <fgColor rgb="FFF4E242"/>
      </patternFill>
    </fill>
    <fill>
      <patternFill patternType="solid">
        <fgColor theme="0" tint="-4.9989318521683403E-2"/>
        <bgColor indexed="64"/>
      </patternFill>
    </fill>
  </fills>
  <borders count="3">
    <border>
      <left/>
      <right/>
      <top/>
      <bottom/>
      <diagonal/>
    </border>
    <border>
      <left/>
      <right/>
      <top style="thin">
        <color rgb="FF4F81BD"/>
      </top>
      <bottom style="thin">
        <color rgb="FF4F81BD"/>
      </bottom>
      <diagonal/>
    </border>
    <border>
      <left style="thin">
        <color rgb="FF4F81BD"/>
      </left>
      <right style="thin">
        <color rgb="FF4F81BD"/>
      </right>
      <top style="thin">
        <color rgb="FF4F81BD"/>
      </top>
      <bottom style="thin">
        <color rgb="FF4F81BD"/>
      </bottom>
      <diagonal/>
    </border>
  </borders>
  <cellStyleXfs count="1">
    <xf numFmtId="0" fontId="0" fillId="0" borderId="0"/>
  </cellStyleXfs>
  <cellXfs count="13">
    <xf numFmtId="0" fontId="0" fillId="0" borderId="0" xfId="0"/>
    <xf numFmtId="0" fontId="1" fillId="0" borderId="0" xfId="0" applyFont="1"/>
    <xf numFmtId="0" fontId="2" fillId="2" borderId="1" xfId="0" applyFont="1" applyFill="1" applyBorder="1" applyAlignment="1">
      <alignment horizontal="center" vertical="center" wrapText="1"/>
    </xf>
    <xf numFmtId="0" fontId="3" fillId="0" borderId="0" xfId="0" applyFont="1" applyAlignment="1">
      <alignment horizontal="left"/>
    </xf>
    <xf numFmtId="0" fontId="2" fillId="0" borderId="2" xfId="0" applyFont="1" applyBorder="1" applyAlignment="1">
      <alignment horizontal="left"/>
    </xf>
    <xf numFmtId="0" fontId="2" fillId="0" borderId="1" xfId="0" applyFont="1" applyBorder="1" applyAlignment="1">
      <alignment horizontal="right"/>
    </xf>
    <xf numFmtId="0" fontId="2" fillId="3" borderId="2" xfId="0" applyFont="1" applyFill="1" applyBorder="1" applyAlignment="1">
      <alignment horizontal="left"/>
    </xf>
    <xf numFmtId="0" fontId="2" fillId="3" borderId="1" xfId="0" applyFont="1" applyFill="1" applyBorder="1" applyAlignment="1">
      <alignment horizontal="right"/>
    </xf>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theme" Target="theme/theme1.xml"/><Relationship Id="rId25" Type="http://schemas.openxmlformats.org/officeDocument/2006/relationships/styles" Target="styles.xml"/><Relationship Id="rId26" Type="http://schemas.openxmlformats.org/officeDocument/2006/relationships/sharedStrings" Target="sharedStrings.xml"/><Relationship Id="rId27"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tabSelected="1" workbookViewId="0">
      <selection activeCell="A2" sqref="A2"/>
    </sheetView>
  </sheetViews>
  <sheetFormatPr baseColWidth="10" defaultColWidth="8.83203125" defaultRowHeight="15" x14ac:dyDescent="0.2"/>
  <cols>
    <col min="1" max="1" width="150.6640625" customWidth="1"/>
  </cols>
  <sheetData>
    <row r="2" spans="1:1" ht="37" x14ac:dyDescent="0.35">
      <c r="A2" s="10" t="s">
        <v>1095</v>
      </c>
    </row>
    <row r="3" spans="1:1" x14ac:dyDescent="0.2">
      <c r="A3" s="11"/>
    </row>
    <row r="4" spans="1:1" x14ac:dyDescent="0.2">
      <c r="A4" s="12" t="s">
        <v>1096</v>
      </c>
    </row>
    <row r="6" spans="1:1" s="9" customFormat="1" x14ac:dyDescent="0.2">
      <c r="A6" s="8" t="str">
        <f>HYPERLINK("#2!A1","
QUESTION 1 - If there were to be a referendum on Ireland’s membership of the European Union, how would you vote?...")</f>
        <v>_x000D_QUESTION 1 - If there were to be a referendum on Ireland’s membership of the European Union, how would you vote?...</v>
      </c>
    </row>
    <row r="7" spans="1:1" s="9" customFormat="1" x14ac:dyDescent="0.2">
      <c r="A7" s="8" t="str">
        <f>HYPERLINK("#3!A1","QUESTION 2 - How do you feel about the Ireland's membership of the European Union?...")</f>
        <v>QUESTION 2 - How do you feel about the Ireland's membership of the European Union?...</v>
      </c>
    </row>
    <row r="8" spans="1:1" s="9" customFormat="1" x14ac:dyDescent="0.2">
      <c r="A8" s="8" t="str">
        <f>HYPERLINK("#4!A1","QUESTION 3 - As you know, the UK has voted to leave the European Union. Which of the following best describes your feelings about this?...")</f>
        <v>QUESTION 3 - As you know, the UK has voted to leave the European Union. Which of the following best describes your feelings about this?...</v>
      </c>
    </row>
    <row r="9" spans="1:1" s="9" customFormat="1" x14ac:dyDescent="0.2">
      <c r="A9" s="8" t="str">
        <f>HYPERLINK("#5!A1","QUESTION 4 - Thinking about the UK’s own best interests, do you think the UK made the right decision to leave the EU, or the wrong decision?...")</f>
        <v>QUESTION 4 - Thinking about the UK’s own best interests, do you think the UK made the right decision to leave the EU, or the wrong decision?...</v>
      </c>
    </row>
    <row r="10" spans="1:1" s="9" customFormat="1" x14ac:dyDescent="0.2">
      <c r="A10" s="8" t="str">
        <f>HYPERLINK("#6!A1","QUESTION 5 - How, if at all, do you think Brexit will affect the relationship between Northern Ireland and the Republic of Ireland (Ireland)?...")</f>
        <v>QUESTION 5 - How, if at all, do you think Brexit will affect the relationship between Northern Ireland and the Republic of Ireland (Ireland)?...</v>
      </c>
    </row>
    <row r="11" spans="1:1" s="9" customFormat="1" x14ac:dyDescent="0.2">
      <c r="A11" s="8" t="str">
        <f>HYPERLINK("#7!A1","QUESTION 6 - How, if at all, do you think Brexit (the UK leaving the EU) will affect the relationship between the UK as whole and the Republic of Ireland (Ireland)?...")</f>
        <v>QUESTION 6 - How, if at all, do you think Brexit (the UK leaving the EU) will affect the relationship between the UK as whole and the Republic of Ireland (Ireland)?...</v>
      </c>
    </row>
    <row r="12" spans="1:1" s="9" customFormat="1" x14ac:dyDescent="0.2">
      <c r="A12" s="8" t="str">
        <f>HYPERLINK("#8!A1","QUESTION 7 - Do you think Brexit makes Irish unification in the foreseeable future more likely, less likely, or has it made no difference?...")</f>
        <v>QUESTION 7 - Do you think Brexit makes Irish unification in the foreseeable future more likely, less likely, or has it made no difference?...</v>
      </c>
    </row>
    <row r="13" spans="1:1" s="9" customFormat="1" x14ac:dyDescent="0.2">
      <c r="A13" s="8" t="str">
        <f>HYPERLINK("#9!A1","QUESTION 8 - When it comes to the idea of Northern Ireland leaving the UK and becoming part of Ireland (joining the current the Republic of Ireland), which of the following comes closest to your view?...")</f>
        <v>QUESTION 8 - When it comes to the idea of Northern Ireland leaving the UK and becoming part of Ireland (joining the current the Republic of Ireland), which of the following comes closest to your view?...</v>
      </c>
    </row>
    <row r="14" spans="1:1" s="9" customFormat="1" x14ac:dyDescent="0.2">
      <c r="A14" s="8" t="str">
        <f>HYPERLINK("#10!A1","QUESTION 9 - If Northern Ireland were to leave the UK and become part of Ireland (joining the current the Republic of Ireland), who do you think would benefit the most?...")</f>
        <v>QUESTION 9 - If Northern Ireland were to leave the UK and become part of Ireland (joining the current the Republic of Ireland), who do you think would benefit the most?...</v>
      </c>
    </row>
    <row r="15" spans="1:1" s="9" customFormat="1" x14ac:dyDescent="0.2">
      <c r="A15" s="8" t="str">
        <f>HYPERLINK("#11!A1","QUESTION 10 The UK is currently part of a customs union with the EU. A customs union is when a group of countries allow tariff-free trade between them without any customs checks, and they all agree to...")</f>
        <v>QUESTION 10 The UK is currently part of a customs union with the EU. A customs union is when a group of countries allow tariff-free trade between them without any customs checks, and they all agree to...</v>
      </c>
    </row>
    <row r="16" spans="1:1" s="9" customFormat="1" x14ac:dyDescent="0.2">
      <c r="A16" s="8" t="str">
        <f>HYPERLINK("#12!A1","Q10.2. The whole of the UK staying in the EU Customs Union or starting a new customs partnership with the EU, even if this means the UK still being subject to EU laws and regulations and not being abl...")</f>
        <v>Q10.2. The whole of the UK staying in the EU Customs Union or starting a new customs partnership with the EU, even if this means the UK still being subject to EU laws and regulations and not being abl...</v>
      </c>
    </row>
    <row r="17" spans="1:1" s="9" customFormat="1" x14ac:dyDescent="0.2">
      <c r="A17" s="8" t="str">
        <f>HYPERLINK("#13!A1","Q10.3. Northern Ireland remaining in the EU Customs Union or being part of a new customs partnership with the EU while the rest of the UK leaves, with a border in the Irish Sea and customs checks betw...")</f>
        <v>Q10.3. Northern Ireland remaining in the EU Customs Union or being part of a new customs partnership with the EU while the rest of the UK leaves, with a border in the Irish Sea and customs checks betw...</v>
      </c>
    </row>
    <row r="18" spans="1:1" s="9" customFormat="1" x14ac:dyDescent="0.2">
      <c r="A18" s="8" t="str">
        <f>HYPERLINK("#14!A1","Q10.4. Northern Ireland leaving the UK and becoming part of the Republic of Ireland, thereby staying in the EU...")</f>
        <v>Q10.4. Northern Ireland leaving the UK and becoming part of the Republic of Ireland, thereby staying in the EU...</v>
      </c>
    </row>
    <row r="19" spans="1:1" s="9" customFormat="1" x14ac:dyDescent="0.2">
      <c r="A19" s="8" t="str">
        <f>HYPERLINK("#15!A1","QUESTION 11 - Below are some statements that people have made about the issue of Brexit and the Irish border. Please say whether you agree or disagree with each one.Q11.1. A ‘hard border’ would be lik...")</f>
        <v>QUESTION 11 - Below are some statements that people have made about the issue of Brexit and the Irish border. Please say whether you agree or disagree with each one.Q11.1. A ‘hard border’ would be lik...</v>
      </c>
    </row>
    <row r="20" spans="1:1" s="9" customFormat="1" x14ac:dyDescent="0.2">
      <c r="A20" s="8" t="str">
        <f>HYPERLINK("#16!A1","Q11.2. The issue of Brexit and the Irish border is being deliberately exaggerated by politicians and others to suit their own political agenda...")</f>
        <v>Q11.2. The issue of Brexit and the Irish border is being deliberately exaggerated by politicians and others to suit their own political agenda...</v>
      </c>
    </row>
    <row r="21" spans="1:1" s="9" customFormat="1" x14ac:dyDescent="0.2">
      <c r="A21" s="8" t="str">
        <f>HYPERLINK("#17!A1","Q11.3. Whether or not it is practical, a hard border between Northern Ireland and the Republic would be a very negative symbol...")</f>
        <v>Q11.3. Whether or not it is practical, a hard border between Northern Ireland and the Republic would be a very negative symbol...</v>
      </c>
    </row>
    <row r="22" spans="1:1" s="9" customFormat="1" x14ac:dyDescent="0.2">
      <c r="A22" s="8" t="str">
        <f>HYPERLINK("#18!A1","Q11.4. Modern technology would allow any customs checks to be done quickly and easily, so a border would not be damaging or disruptive...")</f>
        <v>Q11.4. Modern technology would allow any customs checks to be done quickly and easily, so a border would not be damaging or disruptive...</v>
      </c>
    </row>
    <row r="23" spans="1:1" s="9" customFormat="1" x14ac:dyDescent="0.2">
      <c r="A23" s="8" t="str">
        <f>HYPERLINK("#19!A1","QUESTION 12 - Who do you think would be more damaged by the imposition of a “hard border” – Northern Ireland, or Ireland (Republic of Ireland)?...")</f>
        <v>QUESTION 12 - Who do you think would be more damaged by the imposition of a “hard border” – Northern Ireland, or Ireland (Republic of Ireland)?...</v>
      </c>
    </row>
    <row r="24" spans="1:1" s="9" customFormat="1" x14ac:dyDescent="0.2">
      <c r="A24" s="8" t="str">
        <f>HYPERLINK("#20!A1","QUESTION 13 - Do you think Ireland (Republic of Ireland) is on the right track, or heading in the wrong direction?...")</f>
        <v>QUESTION 13 - Do you think Ireland (Republic of Ireland) is on the right track, or heading in the wrong direction?...</v>
      </c>
    </row>
    <row r="25" spans="1:1" s="9" customFormat="1" x14ac:dyDescent="0.2">
      <c r="A25" s="8" t="str">
        <f>HYPERLINK("#21!A1","QUESTION 14 - And from what you know or have heard, do you think that Northern Ireland is on the right track, or heading in the wrong direction?...")</f>
        <v>QUESTION 14 - And from what you know or have heard, do you think that Northern Ireland is on the right track, or heading in the wrong direction?...</v>
      </c>
    </row>
    <row r="26" spans="1:1" s="9" customFormat="1" x14ac:dyDescent="0.2">
      <c r="A26" s="8" t="str">
        <f>HYPERLINK("#22!A1","QUESTION 15 - And over the next ten years, do you expect Ireland (Republic of Ireland) to become a better or worse place to live, or to stay about the same?...")</f>
        <v>QUESTION 15 - And over the next ten years, do you expect Ireland (Republic of Ireland) to become a better or worse place to live, or to stay about the same?...</v>
      </c>
    </row>
    <row r="27" spans="1:1" s="9" customFormat="1" x14ac:dyDescent="0.2">
      <c r="A27" s="8" t="str">
        <f>HYPERLINK("#23!A1","QUESTION 16 - And from what you know or have heard, over the next ten years, do you expect Northern Ireland to become a better or worse place to live, or to stay about the same?...")</f>
        <v>QUESTION 16 - And from what you know or have heard, over the next ten years, do you expect Northern Ireland to become a better or worse place to live, or to stay about the same?...</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election activeCell="N24" sqref="N24"/>
    </sheetView>
  </sheetViews>
  <sheetFormatPr baseColWidth="10" defaultColWidth="8.83203125" defaultRowHeight="15" x14ac:dyDescent="0.2"/>
  <cols>
    <col min="1" max="1" width="43" customWidth="1"/>
    <col min="2" max="16" width="10.6640625" customWidth="1"/>
  </cols>
  <sheetData>
    <row r="1" spans="1:16" x14ac:dyDescent="0.2">
      <c r="A1" s="1" t="str">
        <f>HYPERLINK("#Index!A1","Return to Index")</f>
        <v>Return to Index</v>
      </c>
    </row>
    <row r="2" spans="1:16" ht="16" x14ac:dyDescent="0.2">
      <c r="A2" s="3" t="s">
        <v>704</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705</v>
      </c>
      <c r="C6" s="5" t="s">
        <v>542</v>
      </c>
      <c r="D6" s="5" t="s">
        <v>325</v>
      </c>
      <c r="E6" s="5" t="s">
        <v>326</v>
      </c>
      <c r="F6" s="5" t="s">
        <v>44</v>
      </c>
      <c r="G6" s="5" t="s">
        <v>470</v>
      </c>
      <c r="H6" s="5" t="s">
        <v>168</v>
      </c>
      <c r="I6" s="5" t="s">
        <v>47</v>
      </c>
      <c r="J6" s="5" t="s">
        <v>169</v>
      </c>
      <c r="K6" s="5" t="s">
        <v>706</v>
      </c>
      <c r="L6" s="5" t="s">
        <v>170</v>
      </c>
      <c r="M6" s="5" t="s">
        <v>658</v>
      </c>
      <c r="N6" s="5" t="s">
        <v>707</v>
      </c>
      <c r="O6" s="5" t="s">
        <v>330</v>
      </c>
      <c r="P6" s="5" t="s">
        <v>58</v>
      </c>
    </row>
    <row r="7" spans="1:16" x14ac:dyDescent="0.2">
      <c r="A7" s="4" t="s">
        <v>708</v>
      </c>
      <c r="B7" s="5" t="s">
        <v>709</v>
      </c>
      <c r="C7" s="5" t="s">
        <v>710</v>
      </c>
      <c r="D7" s="5" t="s">
        <v>686</v>
      </c>
      <c r="E7" s="5" t="s">
        <v>370</v>
      </c>
      <c r="F7" s="5" t="s">
        <v>665</v>
      </c>
      <c r="G7" s="5" t="s">
        <v>711</v>
      </c>
      <c r="H7" s="5" t="s">
        <v>712</v>
      </c>
      <c r="I7" s="5" t="s">
        <v>332</v>
      </c>
      <c r="J7" s="5" t="s">
        <v>713</v>
      </c>
      <c r="K7" s="5" t="s">
        <v>714</v>
      </c>
      <c r="L7" s="5" t="s">
        <v>391</v>
      </c>
      <c r="M7" s="5" t="s">
        <v>53</v>
      </c>
      <c r="N7" s="5" t="s">
        <v>715</v>
      </c>
      <c r="O7" s="5" t="s">
        <v>335</v>
      </c>
      <c r="P7" s="5" t="s">
        <v>484</v>
      </c>
    </row>
    <row r="8" spans="1:16" x14ac:dyDescent="0.2">
      <c r="A8" s="4" t="s">
        <v>716</v>
      </c>
      <c r="B8" s="5" t="s">
        <v>248</v>
      </c>
      <c r="C8" s="5" t="s">
        <v>233</v>
      </c>
      <c r="D8" s="5" t="s">
        <v>250</v>
      </c>
      <c r="E8" s="5" t="s">
        <v>117</v>
      </c>
      <c r="F8" s="5" t="s">
        <v>717</v>
      </c>
      <c r="G8" s="5" t="s">
        <v>621</v>
      </c>
      <c r="H8" s="5" t="s">
        <v>718</v>
      </c>
      <c r="I8" s="5" t="s">
        <v>696</v>
      </c>
      <c r="J8" s="5" t="s">
        <v>719</v>
      </c>
      <c r="K8" s="5" t="s">
        <v>720</v>
      </c>
      <c r="L8" s="5" t="s">
        <v>250</v>
      </c>
      <c r="M8" s="5" t="s">
        <v>721</v>
      </c>
      <c r="N8" s="5" t="s">
        <v>722</v>
      </c>
      <c r="O8" s="5" t="s">
        <v>695</v>
      </c>
      <c r="P8" s="5" t="s">
        <v>246</v>
      </c>
    </row>
    <row r="9" spans="1:16" x14ac:dyDescent="0.2">
      <c r="A9" s="4" t="s">
        <v>61</v>
      </c>
      <c r="B9" s="5" t="s">
        <v>28</v>
      </c>
      <c r="C9" s="5" t="s">
        <v>329</v>
      </c>
      <c r="D9" s="5" t="s">
        <v>277</v>
      </c>
      <c r="E9" s="5" t="s">
        <v>191</v>
      </c>
      <c r="F9" s="5" t="s">
        <v>221</v>
      </c>
      <c r="G9" s="5" t="s">
        <v>102</v>
      </c>
      <c r="H9" s="5" t="s">
        <v>72</v>
      </c>
      <c r="I9" s="5" t="s">
        <v>64</v>
      </c>
      <c r="J9" s="5" t="s">
        <v>278</v>
      </c>
      <c r="K9" s="5" t="s">
        <v>104</v>
      </c>
      <c r="L9" s="5" t="s">
        <v>75</v>
      </c>
      <c r="M9" s="5" t="s">
        <v>56</v>
      </c>
      <c r="N9" s="5" t="s">
        <v>103</v>
      </c>
      <c r="O9" s="5" t="s">
        <v>101</v>
      </c>
      <c r="P9" s="5" t="s">
        <v>261</v>
      </c>
    </row>
    <row r="10" spans="1:16" x14ac:dyDescent="0.2">
      <c r="A10" s="4" t="s">
        <v>76</v>
      </c>
      <c r="B10" s="5" t="s">
        <v>395</v>
      </c>
      <c r="C10" s="5" t="s">
        <v>273</v>
      </c>
      <c r="D10" s="5" t="s">
        <v>724</v>
      </c>
      <c r="E10" s="5" t="s">
        <v>410</v>
      </c>
      <c r="F10" s="5" t="s">
        <v>725</v>
      </c>
      <c r="G10" s="5" t="s">
        <v>395</v>
      </c>
      <c r="H10" s="5" t="s">
        <v>195</v>
      </c>
      <c r="I10" s="5" t="s">
        <v>125</v>
      </c>
      <c r="J10" s="5" t="s">
        <v>211</v>
      </c>
      <c r="K10" s="5" t="s">
        <v>552</v>
      </c>
      <c r="L10" s="5" t="s">
        <v>415</v>
      </c>
      <c r="M10" s="5" t="s">
        <v>211</v>
      </c>
      <c r="N10" s="5" t="s">
        <v>683</v>
      </c>
      <c r="O10" s="5" t="s">
        <v>480</v>
      </c>
      <c r="P10" s="5" t="s">
        <v>413</v>
      </c>
    </row>
    <row r="11" spans="1:16" x14ac:dyDescent="0.2">
      <c r="A11" s="4" t="s">
        <v>726</v>
      </c>
      <c r="B11" s="5" t="s">
        <v>727</v>
      </c>
      <c r="C11" s="5" t="s">
        <v>728</v>
      </c>
      <c r="D11" s="5" t="s">
        <v>729</v>
      </c>
      <c r="E11" s="5" t="s">
        <v>337</v>
      </c>
      <c r="F11" s="5" t="s">
        <v>730</v>
      </c>
      <c r="G11" s="5" t="s">
        <v>96</v>
      </c>
      <c r="H11" s="5" t="s">
        <v>219</v>
      </c>
      <c r="I11" s="5" t="s">
        <v>278</v>
      </c>
      <c r="J11" s="5" t="s">
        <v>590</v>
      </c>
      <c r="K11" s="5" t="s">
        <v>100</v>
      </c>
      <c r="L11" s="5" t="s">
        <v>64</v>
      </c>
      <c r="M11" s="5" t="s">
        <v>366</v>
      </c>
      <c r="N11" s="5" t="s">
        <v>731</v>
      </c>
      <c r="O11" s="5" t="s">
        <v>336</v>
      </c>
      <c r="P11" s="5" t="s">
        <v>144</v>
      </c>
    </row>
    <row r="12" spans="1:16" x14ac:dyDescent="0.2">
      <c r="A12" s="4" t="s">
        <v>732</v>
      </c>
      <c r="B12" s="5" t="s">
        <v>733</v>
      </c>
      <c r="C12" s="5" t="s">
        <v>733</v>
      </c>
      <c r="D12" s="5" t="s">
        <v>734</v>
      </c>
      <c r="E12" s="5" t="s">
        <v>735</v>
      </c>
      <c r="F12" s="5" t="s">
        <v>645</v>
      </c>
      <c r="G12" s="5" t="s">
        <v>736</v>
      </c>
      <c r="H12" s="5" t="s">
        <v>594</v>
      </c>
      <c r="I12" s="5" t="s">
        <v>737</v>
      </c>
      <c r="J12" s="5" t="s">
        <v>738</v>
      </c>
      <c r="K12" s="5" t="s">
        <v>633</v>
      </c>
      <c r="L12" s="5" t="s">
        <v>396</v>
      </c>
      <c r="M12" s="5" t="s">
        <v>636</v>
      </c>
      <c r="N12" s="5" t="s">
        <v>645</v>
      </c>
      <c r="O12" s="5" t="s">
        <v>242</v>
      </c>
      <c r="P12" s="5" t="s">
        <v>265</v>
      </c>
    </row>
    <row r="13" spans="1:16" x14ac:dyDescent="0.2">
      <c r="A13" s="4" t="s">
        <v>741</v>
      </c>
      <c r="B13" s="5" t="s">
        <v>742</v>
      </c>
      <c r="C13" s="5" t="s">
        <v>448</v>
      </c>
      <c r="D13" s="5" t="s">
        <v>662</v>
      </c>
      <c r="E13" s="5" t="s">
        <v>63</v>
      </c>
      <c r="F13" s="5" t="s">
        <v>573</v>
      </c>
      <c r="G13" s="5" t="s">
        <v>300</v>
      </c>
      <c r="H13" s="5" t="s">
        <v>99</v>
      </c>
      <c r="I13" s="5" t="s">
        <v>98</v>
      </c>
      <c r="J13" s="5" t="s">
        <v>364</v>
      </c>
      <c r="K13" s="5" t="s">
        <v>370</v>
      </c>
      <c r="L13" s="5" t="s">
        <v>390</v>
      </c>
      <c r="M13" s="5" t="s">
        <v>21</v>
      </c>
      <c r="N13" s="5" t="s">
        <v>485</v>
      </c>
      <c r="O13" s="5" t="s">
        <v>131</v>
      </c>
      <c r="P13" s="5" t="s">
        <v>486</v>
      </c>
    </row>
    <row r="14" spans="1:16" x14ac:dyDescent="0.2">
      <c r="A14" s="4" t="s">
        <v>743</v>
      </c>
      <c r="B14" s="5" t="s">
        <v>416</v>
      </c>
      <c r="C14" s="5" t="s">
        <v>323</v>
      </c>
      <c r="D14" s="5" t="s">
        <v>744</v>
      </c>
      <c r="E14" s="5" t="s">
        <v>501</v>
      </c>
      <c r="F14" s="5" t="s">
        <v>499</v>
      </c>
      <c r="G14" s="5" t="s">
        <v>396</v>
      </c>
      <c r="H14" s="5" t="s">
        <v>553</v>
      </c>
      <c r="I14" s="5" t="s">
        <v>734</v>
      </c>
      <c r="J14" s="5" t="s">
        <v>501</v>
      </c>
      <c r="K14" s="5" t="s">
        <v>270</v>
      </c>
      <c r="L14" s="5" t="s">
        <v>236</v>
      </c>
      <c r="M14" s="5" t="s">
        <v>737</v>
      </c>
      <c r="N14" s="5" t="s">
        <v>746</v>
      </c>
      <c r="O14" s="5" t="s">
        <v>747</v>
      </c>
      <c r="P14" s="5" t="s">
        <v>414</v>
      </c>
    </row>
    <row r="15" spans="1:16" x14ac:dyDescent="0.2">
      <c r="A15" s="4" t="s">
        <v>748</v>
      </c>
      <c r="B15" s="5" t="s">
        <v>409</v>
      </c>
      <c r="C15" s="5" t="s">
        <v>340</v>
      </c>
      <c r="D15" s="5" t="s">
        <v>56</v>
      </c>
      <c r="E15" s="5" t="s">
        <v>72</v>
      </c>
      <c r="F15" s="5" t="s">
        <v>192</v>
      </c>
      <c r="G15" s="5" t="s">
        <v>101</v>
      </c>
      <c r="H15" s="5" t="s">
        <v>261</v>
      </c>
      <c r="I15" s="5" t="s">
        <v>70</v>
      </c>
      <c r="J15" s="5" t="s">
        <v>228</v>
      </c>
      <c r="K15" s="5" t="s">
        <v>190</v>
      </c>
      <c r="L15" s="5" t="s">
        <v>70</v>
      </c>
      <c r="M15" s="5" t="s">
        <v>71</v>
      </c>
      <c r="N15" s="5" t="s">
        <v>74</v>
      </c>
      <c r="O15" s="5" t="s">
        <v>176</v>
      </c>
      <c r="P15" s="5" t="s">
        <v>227</v>
      </c>
    </row>
    <row r="16" spans="1:16" x14ac:dyDescent="0.2">
      <c r="A16" s="4" t="s">
        <v>749</v>
      </c>
      <c r="B16" s="5" t="s">
        <v>292</v>
      </c>
      <c r="C16" s="5" t="s">
        <v>201</v>
      </c>
      <c r="D16" s="5" t="s">
        <v>563</v>
      </c>
      <c r="E16" s="5" t="s">
        <v>512</v>
      </c>
      <c r="F16" s="5" t="s">
        <v>286</v>
      </c>
      <c r="G16" s="5" t="s">
        <v>292</v>
      </c>
      <c r="H16" s="5" t="s">
        <v>750</v>
      </c>
      <c r="I16" s="5" t="s">
        <v>511</v>
      </c>
      <c r="J16" s="5" t="s">
        <v>751</v>
      </c>
      <c r="K16" s="5" t="s">
        <v>87</v>
      </c>
      <c r="L16" s="5" t="s">
        <v>211</v>
      </c>
      <c r="M16" s="5" t="s">
        <v>752</v>
      </c>
      <c r="N16" s="5" t="s">
        <v>753</v>
      </c>
      <c r="O16" s="5" t="s">
        <v>180</v>
      </c>
      <c r="P16" s="5" t="s">
        <v>403</v>
      </c>
    </row>
  </sheetData>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election activeCell="B16" sqref="B16"/>
    </sheetView>
  </sheetViews>
  <sheetFormatPr baseColWidth="10" defaultColWidth="8.83203125" defaultRowHeight="15" x14ac:dyDescent="0.2"/>
  <cols>
    <col min="1" max="1" width="9.6640625" customWidth="1"/>
    <col min="2" max="16" width="10.6640625" customWidth="1"/>
  </cols>
  <sheetData>
    <row r="1" spans="1:16" x14ac:dyDescent="0.2">
      <c r="A1" s="1" t="str">
        <f>HYPERLINK("#Index!A1","Return to Index")</f>
        <v>Return to Index</v>
      </c>
    </row>
    <row r="2" spans="1:16" ht="16" x14ac:dyDescent="0.2">
      <c r="A2" s="3" t="s">
        <v>754</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541</v>
      </c>
      <c r="C6" s="5" t="s">
        <v>755</v>
      </c>
      <c r="D6" s="5" t="s">
        <v>543</v>
      </c>
      <c r="E6" s="5" t="s">
        <v>326</v>
      </c>
      <c r="F6" s="5" t="s">
        <v>167</v>
      </c>
      <c r="G6" s="5" t="s">
        <v>756</v>
      </c>
      <c r="H6" s="5" t="s">
        <v>168</v>
      </c>
      <c r="I6" s="5" t="s">
        <v>47</v>
      </c>
      <c r="J6" s="5" t="s">
        <v>471</v>
      </c>
      <c r="K6" s="5" t="s">
        <v>757</v>
      </c>
      <c r="L6" s="5" t="s">
        <v>28</v>
      </c>
      <c r="M6" s="5" t="s">
        <v>51</v>
      </c>
      <c r="N6" s="5" t="s">
        <v>758</v>
      </c>
      <c r="O6" s="5" t="s">
        <v>759</v>
      </c>
      <c r="P6" s="5" t="s">
        <v>572</v>
      </c>
    </row>
    <row r="7" spans="1:16" x14ac:dyDescent="0.2">
      <c r="A7" s="4" t="s">
        <v>176</v>
      </c>
      <c r="B7" s="5" t="s">
        <v>760</v>
      </c>
      <c r="C7" s="5" t="s">
        <v>21</v>
      </c>
      <c r="D7" s="5" t="s">
        <v>369</v>
      </c>
      <c r="E7" s="5" t="s">
        <v>69</v>
      </c>
      <c r="F7" s="5" t="s">
        <v>474</v>
      </c>
      <c r="G7" s="5" t="s">
        <v>409</v>
      </c>
      <c r="H7" s="5" t="s">
        <v>648</v>
      </c>
      <c r="I7" s="5" t="s">
        <v>67</v>
      </c>
      <c r="J7" s="5" t="s">
        <v>485</v>
      </c>
      <c r="K7" s="5" t="s">
        <v>332</v>
      </c>
      <c r="L7" s="5" t="s">
        <v>72</v>
      </c>
      <c r="M7" s="5" t="s">
        <v>688</v>
      </c>
      <c r="N7" s="5" t="s">
        <v>370</v>
      </c>
      <c r="O7" s="5" t="s">
        <v>98</v>
      </c>
      <c r="P7" s="5" t="s">
        <v>192</v>
      </c>
    </row>
    <row r="8" spans="1:16" x14ac:dyDescent="0.2">
      <c r="A8" s="4" t="s">
        <v>761</v>
      </c>
      <c r="B8" s="5" t="s">
        <v>270</v>
      </c>
      <c r="C8" s="5" t="s">
        <v>762</v>
      </c>
      <c r="D8" s="5" t="s">
        <v>403</v>
      </c>
      <c r="E8" s="5" t="s">
        <v>345</v>
      </c>
      <c r="F8" s="5" t="s">
        <v>120</v>
      </c>
      <c r="G8" s="5" t="s">
        <v>394</v>
      </c>
      <c r="H8" s="5" t="s">
        <v>434</v>
      </c>
      <c r="I8" s="5" t="s">
        <v>562</v>
      </c>
      <c r="J8" s="5" t="s">
        <v>345</v>
      </c>
      <c r="K8" s="5" t="s">
        <v>763</v>
      </c>
      <c r="L8" s="5" t="s">
        <v>764</v>
      </c>
      <c r="M8" s="5" t="s">
        <v>349</v>
      </c>
      <c r="N8" s="5" t="s">
        <v>651</v>
      </c>
      <c r="O8" s="5" t="s">
        <v>344</v>
      </c>
      <c r="P8" s="5" t="s">
        <v>478</v>
      </c>
    </row>
    <row r="9" spans="1:16" x14ac:dyDescent="0.2">
      <c r="A9" s="4" t="s">
        <v>175</v>
      </c>
      <c r="B9" s="5" t="s">
        <v>766</v>
      </c>
      <c r="C9" s="5" t="s">
        <v>21</v>
      </c>
      <c r="D9" s="5" t="s">
        <v>224</v>
      </c>
      <c r="E9" s="5" t="s">
        <v>34</v>
      </c>
      <c r="F9" s="5" t="s">
        <v>258</v>
      </c>
      <c r="G9" s="5" t="s">
        <v>338</v>
      </c>
      <c r="H9" s="5" t="s">
        <v>341</v>
      </c>
      <c r="I9" s="5" t="s">
        <v>106</v>
      </c>
      <c r="J9" s="5" t="s">
        <v>591</v>
      </c>
      <c r="K9" s="5" t="s">
        <v>227</v>
      </c>
      <c r="L9" s="5" t="s">
        <v>38</v>
      </c>
      <c r="M9" s="5" t="s">
        <v>332</v>
      </c>
      <c r="N9" s="5" t="s">
        <v>504</v>
      </c>
      <c r="O9" s="5" t="s">
        <v>256</v>
      </c>
      <c r="P9" s="5" t="s">
        <v>190</v>
      </c>
    </row>
    <row r="10" spans="1:16" x14ac:dyDescent="0.2">
      <c r="A10" s="4" t="s">
        <v>767</v>
      </c>
      <c r="B10" s="5" t="s">
        <v>768</v>
      </c>
      <c r="C10" s="5" t="s">
        <v>273</v>
      </c>
      <c r="D10" s="5" t="s">
        <v>498</v>
      </c>
      <c r="E10" s="5" t="s">
        <v>500</v>
      </c>
      <c r="F10" s="5" t="s">
        <v>290</v>
      </c>
      <c r="G10" s="5" t="s">
        <v>115</v>
      </c>
      <c r="H10" s="5" t="s">
        <v>345</v>
      </c>
      <c r="I10" s="5" t="s">
        <v>769</v>
      </c>
      <c r="J10" s="5" t="s">
        <v>770</v>
      </c>
      <c r="K10" s="5" t="s">
        <v>771</v>
      </c>
      <c r="L10" s="5" t="s">
        <v>479</v>
      </c>
      <c r="M10" s="5" t="s">
        <v>551</v>
      </c>
      <c r="N10" s="5" t="s">
        <v>425</v>
      </c>
      <c r="O10" s="5" t="s">
        <v>510</v>
      </c>
      <c r="P10" s="5" t="s">
        <v>725</v>
      </c>
    </row>
    <row r="11" spans="1:16" x14ac:dyDescent="0.2">
      <c r="A11" s="4" t="s">
        <v>261</v>
      </c>
      <c r="B11" s="5" t="s">
        <v>519</v>
      </c>
      <c r="C11" s="5" t="s">
        <v>772</v>
      </c>
      <c r="D11" s="5" t="s">
        <v>773</v>
      </c>
      <c r="E11" s="5" t="s">
        <v>107</v>
      </c>
      <c r="F11" s="5" t="s">
        <v>774</v>
      </c>
      <c r="G11" s="5" t="s">
        <v>185</v>
      </c>
      <c r="H11" s="5" t="s">
        <v>255</v>
      </c>
      <c r="I11" s="5" t="s">
        <v>98</v>
      </c>
      <c r="J11" s="5" t="s">
        <v>503</v>
      </c>
      <c r="K11" s="5" t="s">
        <v>140</v>
      </c>
      <c r="L11" s="5" t="s">
        <v>102</v>
      </c>
      <c r="M11" s="5" t="s">
        <v>276</v>
      </c>
      <c r="N11" s="5" t="s">
        <v>336</v>
      </c>
      <c r="O11" s="5" t="s">
        <v>473</v>
      </c>
      <c r="P11" s="5" t="s">
        <v>332</v>
      </c>
    </row>
    <row r="12" spans="1:16" x14ac:dyDescent="0.2">
      <c r="A12" s="4" t="s">
        <v>775</v>
      </c>
      <c r="B12" s="5" t="s">
        <v>776</v>
      </c>
      <c r="C12" s="5" t="s">
        <v>489</v>
      </c>
      <c r="D12" s="5" t="s">
        <v>777</v>
      </c>
      <c r="E12" s="5" t="s">
        <v>86</v>
      </c>
      <c r="F12" s="5" t="s">
        <v>697</v>
      </c>
      <c r="G12" s="5" t="s">
        <v>435</v>
      </c>
      <c r="H12" s="5" t="s">
        <v>499</v>
      </c>
      <c r="I12" s="5" t="s">
        <v>777</v>
      </c>
      <c r="J12" s="5" t="s">
        <v>778</v>
      </c>
      <c r="K12" s="5" t="s">
        <v>695</v>
      </c>
      <c r="L12" s="5" t="s">
        <v>779</v>
      </c>
      <c r="M12" s="5" t="s">
        <v>431</v>
      </c>
      <c r="N12" s="5" t="s">
        <v>247</v>
      </c>
      <c r="O12" s="5" t="s">
        <v>490</v>
      </c>
      <c r="P12" s="5" t="s">
        <v>781</v>
      </c>
    </row>
    <row r="13" spans="1:16" x14ac:dyDescent="0.2">
      <c r="A13" s="4" t="s">
        <v>67</v>
      </c>
      <c r="B13" s="5" t="s">
        <v>783</v>
      </c>
      <c r="C13" s="5" t="s">
        <v>727</v>
      </c>
      <c r="D13" s="5" t="s">
        <v>784</v>
      </c>
      <c r="E13" s="5" t="s">
        <v>339</v>
      </c>
      <c r="F13" s="5" t="s">
        <v>785</v>
      </c>
      <c r="G13" s="5" t="s">
        <v>786</v>
      </c>
      <c r="H13" s="5" t="s">
        <v>420</v>
      </c>
      <c r="I13" s="5" t="s">
        <v>787</v>
      </c>
      <c r="J13" s="5" t="s">
        <v>217</v>
      </c>
      <c r="K13" s="5" t="s">
        <v>255</v>
      </c>
      <c r="L13" s="5" t="s">
        <v>390</v>
      </c>
      <c r="M13" s="5" t="s">
        <v>728</v>
      </c>
      <c r="N13" s="5" t="s">
        <v>788</v>
      </c>
      <c r="O13" s="5" t="s">
        <v>789</v>
      </c>
      <c r="P13" s="5" t="s">
        <v>276</v>
      </c>
    </row>
    <row r="14" spans="1:16" x14ac:dyDescent="0.2">
      <c r="A14" s="4" t="s">
        <v>790</v>
      </c>
      <c r="B14" s="5" t="s">
        <v>646</v>
      </c>
      <c r="C14" s="5" t="s">
        <v>791</v>
      </c>
      <c r="D14" s="5" t="s">
        <v>230</v>
      </c>
      <c r="E14" s="5" t="s">
        <v>792</v>
      </c>
      <c r="F14" s="5" t="s">
        <v>793</v>
      </c>
      <c r="G14" s="5" t="s">
        <v>794</v>
      </c>
      <c r="H14" s="5" t="s">
        <v>795</v>
      </c>
      <c r="I14" s="5" t="s">
        <v>796</v>
      </c>
      <c r="J14" s="5" t="s">
        <v>468</v>
      </c>
      <c r="K14" s="5" t="s">
        <v>797</v>
      </c>
      <c r="L14" s="5" t="s">
        <v>634</v>
      </c>
      <c r="M14" s="5" t="s">
        <v>798</v>
      </c>
      <c r="N14" s="5" t="s">
        <v>799</v>
      </c>
      <c r="O14" s="5" t="s">
        <v>465</v>
      </c>
      <c r="P14" s="5" t="s">
        <v>246</v>
      </c>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election activeCell="Q4" sqref="Q4"/>
    </sheetView>
  </sheetViews>
  <sheetFormatPr baseColWidth="10" defaultColWidth="8.83203125" defaultRowHeight="15" x14ac:dyDescent="0.2"/>
  <cols>
    <col min="1" max="1" width="9.6640625" customWidth="1"/>
    <col min="2" max="16" width="10.6640625" customWidth="1"/>
  </cols>
  <sheetData>
    <row r="1" spans="1:16" x14ac:dyDescent="0.2">
      <c r="A1" s="1" t="str">
        <f>HYPERLINK("#Index!A1","Return to Index")</f>
        <v>Return to Index</v>
      </c>
    </row>
    <row r="2" spans="1:16" ht="16" x14ac:dyDescent="0.2">
      <c r="A2" s="3" t="s">
        <v>800</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801</v>
      </c>
      <c r="C6" s="5" t="s">
        <v>755</v>
      </c>
      <c r="D6" s="5" t="s">
        <v>802</v>
      </c>
      <c r="E6" s="5" t="s">
        <v>326</v>
      </c>
      <c r="F6" s="5" t="s">
        <v>167</v>
      </c>
      <c r="G6" s="5" t="s">
        <v>803</v>
      </c>
      <c r="H6" s="5" t="s">
        <v>168</v>
      </c>
      <c r="I6" s="5" t="s">
        <v>47</v>
      </c>
      <c r="J6" s="5" t="s">
        <v>656</v>
      </c>
      <c r="K6" s="5" t="s">
        <v>757</v>
      </c>
      <c r="L6" s="5" t="s">
        <v>185</v>
      </c>
      <c r="M6" s="5" t="s">
        <v>804</v>
      </c>
      <c r="N6" s="5" t="s">
        <v>758</v>
      </c>
      <c r="O6" s="5" t="s">
        <v>759</v>
      </c>
      <c r="P6" s="5" t="s">
        <v>572</v>
      </c>
    </row>
    <row r="7" spans="1:16" x14ac:dyDescent="0.2">
      <c r="A7" s="4" t="s">
        <v>176</v>
      </c>
      <c r="B7" s="5" t="s">
        <v>805</v>
      </c>
      <c r="C7" s="5" t="s">
        <v>806</v>
      </c>
      <c r="D7" s="5" t="s">
        <v>807</v>
      </c>
      <c r="E7" s="5" t="s">
        <v>146</v>
      </c>
      <c r="F7" s="5" t="s">
        <v>451</v>
      </c>
      <c r="G7" s="5" t="s">
        <v>808</v>
      </c>
      <c r="H7" s="5" t="s">
        <v>369</v>
      </c>
      <c r="I7" s="5" t="s">
        <v>628</v>
      </c>
      <c r="J7" s="5" t="s">
        <v>757</v>
      </c>
      <c r="K7" s="5" t="s">
        <v>188</v>
      </c>
      <c r="L7" s="5" t="s">
        <v>391</v>
      </c>
      <c r="M7" s="5" t="s">
        <v>809</v>
      </c>
      <c r="N7" s="5" t="s">
        <v>810</v>
      </c>
      <c r="O7" s="5" t="s">
        <v>522</v>
      </c>
      <c r="P7" s="5" t="s">
        <v>105</v>
      </c>
    </row>
    <row r="8" spans="1:16" x14ac:dyDescent="0.2">
      <c r="A8" s="4" t="s">
        <v>761</v>
      </c>
      <c r="B8" s="5" t="s">
        <v>235</v>
      </c>
      <c r="C8" s="5" t="s">
        <v>811</v>
      </c>
      <c r="D8" s="5" t="s">
        <v>528</v>
      </c>
      <c r="E8" s="5" t="s">
        <v>433</v>
      </c>
      <c r="F8" s="5" t="s">
        <v>812</v>
      </c>
      <c r="G8" s="5" t="s">
        <v>813</v>
      </c>
      <c r="H8" s="5" t="s">
        <v>814</v>
      </c>
      <c r="I8" s="5" t="s">
        <v>694</v>
      </c>
      <c r="J8" s="5" t="s">
        <v>815</v>
      </c>
      <c r="K8" s="5" t="s">
        <v>738</v>
      </c>
      <c r="L8" s="5" t="s">
        <v>693</v>
      </c>
      <c r="M8" s="5" t="s">
        <v>782</v>
      </c>
      <c r="N8" s="5" t="s">
        <v>246</v>
      </c>
      <c r="O8" s="5" t="s">
        <v>816</v>
      </c>
      <c r="P8" s="5" t="s">
        <v>818</v>
      </c>
    </row>
    <row r="9" spans="1:16" x14ac:dyDescent="0.2">
      <c r="A9" s="4" t="s">
        <v>175</v>
      </c>
      <c r="B9" s="5" t="s">
        <v>742</v>
      </c>
      <c r="C9" s="5" t="s">
        <v>665</v>
      </c>
      <c r="D9" s="5" t="s">
        <v>367</v>
      </c>
      <c r="E9" s="5" t="s">
        <v>390</v>
      </c>
      <c r="F9" s="5" t="s">
        <v>30</v>
      </c>
      <c r="G9" s="5" t="s">
        <v>448</v>
      </c>
      <c r="H9" s="5" t="s">
        <v>567</v>
      </c>
      <c r="I9" s="5" t="s">
        <v>256</v>
      </c>
      <c r="J9" s="5" t="s">
        <v>442</v>
      </c>
      <c r="K9" s="5" t="s">
        <v>485</v>
      </c>
      <c r="L9" s="5" t="s">
        <v>34</v>
      </c>
      <c r="M9" s="5" t="s">
        <v>788</v>
      </c>
      <c r="N9" s="5" t="s">
        <v>100</v>
      </c>
      <c r="O9" s="5" t="s">
        <v>140</v>
      </c>
      <c r="P9" s="5" t="s">
        <v>189</v>
      </c>
    </row>
    <row r="10" spans="1:16" x14ac:dyDescent="0.2">
      <c r="A10" s="4" t="s">
        <v>767</v>
      </c>
      <c r="B10" s="5" t="s">
        <v>820</v>
      </c>
      <c r="C10" s="5" t="s">
        <v>821</v>
      </c>
      <c r="D10" s="5" t="s">
        <v>778</v>
      </c>
      <c r="E10" s="5" t="s">
        <v>822</v>
      </c>
      <c r="F10" s="5" t="s">
        <v>823</v>
      </c>
      <c r="G10" s="5" t="s">
        <v>824</v>
      </c>
      <c r="H10" s="5" t="s">
        <v>825</v>
      </c>
      <c r="I10" s="5" t="s">
        <v>425</v>
      </c>
      <c r="J10" s="5" t="s">
        <v>114</v>
      </c>
      <c r="K10" s="5" t="s">
        <v>824</v>
      </c>
      <c r="L10" s="5" t="s">
        <v>399</v>
      </c>
      <c r="M10" s="5" t="s">
        <v>826</v>
      </c>
      <c r="N10" s="5" t="s">
        <v>346</v>
      </c>
      <c r="O10" s="5" t="s">
        <v>828</v>
      </c>
      <c r="P10" s="5" t="s">
        <v>639</v>
      </c>
    </row>
    <row r="11" spans="1:16" x14ac:dyDescent="0.2">
      <c r="A11" s="4" t="s">
        <v>261</v>
      </c>
      <c r="B11" s="5" t="s">
        <v>829</v>
      </c>
      <c r="C11" s="5" t="s">
        <v>590</v>
      </c>
      <c r="D11" s="5" t="s">
        <v>297</v>
      </c>
      <c r="E11" s="5" t="s">
        <v>106</v>
      </c>
      <c r="F11" s="5" t="s">
        <v>503</v>
      </c>
      <c r="G11" s="5" t="s">
        <v>547</v>
      </c>
      <c r="H11" s="5" t="s">
        <v>305</v>
      </c>
      <c r="I11" s="5" t="s">
        <v>106</v>
      </c>
      <c r="J11" s="5" t="s">
        <v>331</v>
      </c>
      <c r="K11" s="5" t="s">
        <v>253</v>
      </c>
      <c r="L11" s="5" t="s">
        <v>59</v>
      </c>
      <c r="M11" s="5" t="s">
        <v>485</v>
      </c>
      <c r="N11" s="5" t="s">
        <v>221</v>
      </c>
      <c r="O11" s="5" t="s">
        <v>688</v>
      </c>
      <c r="P11" s="5" t="s">
        <v>341</v>
      </c>
    </row>
    <row r="12" spans="1:16" x14ac:dyDescent="0.2">
      <c r="A12" s="4" t="s">
        <v>775</v>
      </c>
      <c r="B12" s="5" t="s">
        <v>735</v>
      </c>
      <c r="C12" s="5" t="s">
        <v>402</v>
      </c>
      <c r="D12" s="5" t="s">
        <v>427</v>
      </c>
      <c r="E12" s="5" t="s">
        <v>734</v>
      </c>
      <c r="F12" s="5" t="s">
        <v>212</v>
      </c>
      <c r="G12" s="5" t="s">
        <v>830</v>
      </c>
      <c r="H12" s="5" t="s">
        <v>399</v>
      </c>
      <c r="I12" s="5" t="s">
        <v>831</v>
      </c>
      <c r="J12" s="5" t="s">
        <v>595</v>
      </c>
      <c r="K12" s="5" t="s">
        <v>777</v>
      </c>
      <c r="L12" s="5" t="s">
        <v>321</v>
      </c>
      <c r="M12" s="5" t="s">
        <v>109</v>
      </c>
      <c r="N12" s="5" t="s">
        <v>507</v>
      </c>
      <c r="O12" s="5" t="s">
        <v>429</v>
      </c>
      <c r="P12" s="5" t="s">
        <v>499</v>
      </c>
    </row>
    <row r="13" spans="1:16" x14ac:dyDescent="0.2">
      <c r="A13" s="4" t="s">
        <v>67</v>
      </c>
      <c r="B13" s="5" t="s">
        <v>483</v>
      </c>
      <c r="C13" s="5" t="s">
        <v>524</v>
      </c>
      <c r="D13" s="5" t="s">
        <v>255</v>
      </c>
      <c r="E13" s="5" t="s">
        <v>190</v>
      </c>
      <c r="F13" s="5" t="s">
        <v>304</v>
      </c>
      <c r="G13" s="5" t="s">
        <v>332</v>
      </c>
      <c r="H13" s="5" t="s">
        <v>278</v>
      </c>
      <c r="I13" s="5" t="s">
        <v>68</v>
      </c>
      <c r="J13" s="5" t="s">
        <v>339</v>
      </c>
      <c r="K13" s="5" t="s">
        <v>277</v>
      </c>
      <c r="L13" s="5" t="s">
        <v>190</v>
      </c>
      <c r="M13" s="5" t="s">
        <v>256</v>
      </c>
      <c r="N13" s="5" t="s">
        <v>332</v>
      </c>
      <c r="O13" s="5" t="s">
        <v>101</v>
      </c>
      <c r="P13" s="5" t="s">
        <v>146</v>
      </c>
    </row>
    <row r="14" spans="1:16" x14ac:dyDescent="0.2">
      <c r="A14" s="4" t="s">
        <v>790</v>
      </c>
      <c r="B14" s="5" t="s">
        <v>762</v>
      </c>
      <c r="C14" s="5" t="s">
        <v>551</v>
      </c>
      <c r="D14" s="5" t="s">
        <v>834</v>
      </c>
      <c r="E14" s="5" t="s">
        <v>270</v>
      </c>
      <c r="F14" s="5" t="s">
        <v>123</v>
      </c>
      <c r="G14" s="5" t="s">
        <v>284</v>
      </c>
      <c r="H14" s="5" t="s">
        <v>203</v>
      </c>
      <c r="I14" s="5" t="s">
        <v>207</v>
      </c>
      <c r="J14" s="5" t="s">
        <v>702</v>
      </c>
      <c r="K14" s="5" t="s">
        <v>835</v>
      </c>
      <c r="L14" s="5" t="s">
        <v>267</v>
      </c>
      <c r="M14" s="5" t="s">
        <v>513</v>
      </c>
      <c r="N14" s="5" t="s">
        <v>498</v>
      </c>
      <c r="O14" s="5" t="s">
        <v>560</v>
      </c>
      <c r="P14" s="5" t="s">
        <v>745</v>
      </c>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election activeCell="A15" sqref="A15"/>
    </sheetView>
  </sheetViews>
  <sheetFormatPr baseColWidth="10" defaultColWidth="8.83203125" defaultRowHeight="15" x14ac:dyDescent="0.2"/>
  <cols>
    <col min="1" max="1" width="9.6640625" customWidth="1"/>
    <col min="2" max="16" width="10.6640625" customWidth="1"/>
  </cols>
  <sheetData>
    <row r="1" spans="1:16" x14ac:dyDescent="0.2">
      <c r="A1" s="1" t="str">
        <f>HYPERLINK("#Index!A1","Return to Index")</f>
        <v>Return to Index</v>
      </c>
    </row>
    <row r="2" spans="1:16" ht="16" x14ac:dyDescent="0.2">
      <c r="A2" s="3" t="s">
        <v>836</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837</v>
      </c>
      <c r="C6" s="5" t="s">
        <v>838</v>
      </c>
      <c r="D6" s="5" t="s">
        <v>543</v>
      </c>
      <c r="E6" s="5" t="s">
        <v>326</v>
      </c>
      <c r="F6" s="5" t="s">
        <v>167</v>
      </c>
      <c r="G6" s="5" t="s">
        <v>839</v>
      </c>
      <c r="H6" s="5" t="s">
        <v>46</v>
      </c>
      <c r="I6" s="5" t="s">
        <v>47</v>
      </c>
      <c r="J6" s="5" t="s">
        <v>169</v>
      </c>
      <c r="K6" s="5" t="s">
        <v>840</v>
      </c>
      <c r="L6" s="5" t="s">
        <v>185</v>
      </c>
      <c r="M6" s="5" t="s">
        <v>658</v>
      </c>
      <c r="N6" s="5" t="s">
        <v>841</v>
      </c>
      <c r="O6" s="5" t="s">
        <v>759</v>
      </c>
      <c r="P6" s="5" t="s">
        <v>772</v>
      </c>
    </row>
    <row r="7" spans="1:16" x14ac:dyDescent="0.2">
      <c r="A7" s="4" t="s">
        <v>176</v>
      </c>
      <c r="B7" s="5" t="s">
        <v>419</v>
      </c>
      <c r="C7" s="5" t="s">
        <v>842</v>
      </c>
      <c r="D7" s="5" t="s">
        <v>689</v>
      </c>
      <c r="E7" s="5" t="s">
        <v>72</v>
      </c>
      <c r="F7" s="5" t="s">
        <v>30</v>
      </c>
      <c r="G7" s="5" t="s">
        <v>28</v>
      </c>
      <c r="H7" s="5" t="s">
        <v>254</v>
      </c>
      <c r="I7" s="5" t="s">
        <v>256</v>
      </c>
      <c r="J7" s="5" t="s">
        <v>219</v>
      </c>
      <c r="K7" s="5" t="s">
        <v>648</v>
      </c>
      <c r="L7" s="5" t="s">
        <v>277</v>
      </c>
      <c r="M7" s="5" t="s">
        <v>331</v>
      </c>
      <c r="N7" s="5" t="s">
        <v>301</v>
      </c>
      <c r="O7" s="5" t="s">
        <v>485</v>
      </c>
      <c r="P7" s="5" t="s">
        <v>192</v>
      </c>
    </row>
    <row r="8" spans="1:16" x14ac:dyDescent="0.2">
      <c r="A8" s="4" t="s">
        <v>761</v>
      </c>
      <c r="B8" s="5" t="s">
        <v>828</v>
      </c>
      <c r="C8" s="5" t="s">
        <v>346</v>
      </c>
      <c r="D8" s="5" t="s">
        <v>492</v>
      </c>
      <c r="E8" s="5" t="s">
        <v>428</v>
      </c>
      <c r="F8" s="5" t="s">
        <v>345</v>
      </c>
      <c r="G8" s="5" t="s">
        <v>647</v>
      </c>
      <c r="H8" s="5" t="s">
        <v>826</v>
      </c>
      <c r="I8" s="5" t="s">
        <v>843</v>
      </c>
      <c r="J8" s="5" t="s">
        <v>274</v>
      </c>
      <c r="K8" s="5" t="s">
        <v>844</v>
      </c>
      <c r="L8" s="5" t="s">
        <v>310</v>
      </c>
      <c r="M8" s="5" t="s">
        <v>118</v>
      </c>
      <c r="N8" s="5" t="s">
        <v>845</v>
      </c>
      <c r="O8" s="5" t="s">
        <v>399</v>
      </c>
      <c r="P8" s="5" t="s">
        <v>846</v>
      </c>
    </row>
    <row r="9" spans="1:16" x14ac:dyDescent="0.2">
      <c r="A9" s="4" t="s">
        <v>175</v>
      </c>
      <c r="B9" s="5" t="s">
        <v>847</v>
      </c>
      <c r="C9" s="5" t="s">
        <v>742</v>
      </c>
      <c r="D9" s="5" t="s">
        <v>449</v>
      </c>
      <c r="E9" s="5" t="s">
        <v>341</v>
      </c>
      <c r="F9" s="5" t="s">
        <v>54</v>
      </c>
      <c r="G9" s="5" t="s">
        <v>848</v>
      </c>
      <c r="H9" s="5" t="s">
        <v>52</v>
      </c>
      <c r="I9" s="5" t="s">
        <v>329</v>
      </c>
      <c r="J9" s="5" t="s">
        <v>49</v>
      </c>
      <c r="K9" s="5" t="s">
        <v>547</v>
      </c>
      <c r="L9" s="5" t="s">
        <v>339</v>
      </c>
      <c r="M9" s="5" t="s">
        <v>252</v>
      </c>
      <c r="N9" s="5" t="s">
        <v>369</v>
      </c>
      <c r="O9" s="5" t="s">
        <v>849</v>
      </c>
      <c r="P9" s="5" t="s">
        <v>473</v>
      </c>
    </row>
    <row r="10" spans="1:16" x14ac:dyDescent="0.2">
      <c r="A10" s="4" t="s">
        <v>767</v>
      </c>
      <c r="B10" s="5" t="s">
        <v>850</v>
      </c>
      <c r="C10" s="5" t="s">
        <v>793</v>
      </c>
      <c r="D10" s="5" t="s">
        <v>851</v>
      </c>
      <c r="E10" s="5" t="s">
        <v>693</v>
      </c>
      <c r="F10" s="5" t="s">
        <v>852</v>
      </c>
      <c r="G10" s="5" t="s">
        <v>853</v>
      </c>
      <c r="H10" s="5" t="s">
        <v>632</v>
      </c>
      <c r="I10" s="5" t="s">
        <v>678</v>
      </c>
      <c r="J10" s="5" t="s">
        <v>854</v>
      </c>
      <c r="K10" s="5" t="s">
        <v>231</v>
      </c>
      <c r="L10" s="5" t="s">
        <v>855</v>
      </c>
      <c r="M10" s="5" t="s">
        <v>856</v>
      </c>
      <c r="N10" s="5" t="s">
        <v>601</v>
      </c>
      <c r="O10" s="5" t="s">
        <v>857</v>
      </c>
      <c r="P10" s="5" t="s">
        <v>720</v>
      </c>
    </row>
    <row r="11" spans="1:16" x14ac:dyDescent="0.2">
      <c r="A11" s="4" t="s">
        <v>261</v>
      </c>
      <c r="B11" s="5" t="s">
        <v>858</v>
      </c>
      <c r="C11" s="5" t="s">
        <v>859</v>
      </c>
      <c r="D11" s="5" t="s">
        <v>772</v>
      </c>
      <c r="E11" s="5" t="s">
        <v>102</v>
      </c>
      <c r="F11" s="5" t="s">
        <v>787</v>
      </c>
      <c r="G11" s="5" t="s">
        <v>141</v>
      </c>
      <c r="H11" s="5" t="s">
        <v>131</v>
      </c>
      <c r="I11" s="5" t="s">
        <v>648</v>
      </c>
      <c r="J11" s="5" t="s">
        <v>336</v>
      </c>
      <c r="K11" s="5" t="s">
        <v>62</v>
      </c>
      <c r="L11" s="5" t="s">
        <v>228</v>
      </c>
      <c r="M11" s="5" t="s">
        <v>524</v>
      </c>
      <c r="N11" s="5" t="s">
        <v>338</v>
      </c>
      <c r="O11" s="5" t="s">
        <v>140</v>
      </c>
      <c r="P11" s="5" t="s">
        <v>305</v>
      </c>
    </row>
    <row r="12" spans="1:16" x14ac:dyDescent="0.2">
      <c r="A12" s="4" t="s">
        <v>775</v>
      </c>
      <c r="B12" s="5" t="s">
        <v>314</v>
      </c>
      <c r="C12" s="5" t="s">
        <v>860</v>
      </c>
      <c r="D12" s="5" t="s">
        <v>594</v>
      </c>
      <c r="E12" s="5" t="s">
        <v>620</v>
      </c>
      <c r="F12" s="5" t="s">
        <v>399</v>
      </c>
      <c r="G12" s="5" t="s">
        <v>597</v>
      </c>
      <c r="H12" s="5" t="s">
        <v>697</v>
      </c>
      <c r="I12" s="5" t="s">
        <v>599</v>
      </c>
      <c r="J12" s="5" t="s">
        <v>489</v>
      </c>
      <c r="K12" s="5" t="s">
        <v>860</v>
      </c>
      <c r="L12" s="5" t="s">
        <v>861</v>
      </c>
      <c r="M12" s="5" t="s">
        <v>860</v>
      </c>
      <c r="N12" s="5" t="s">
        <v>860</v>
      </c>
      <c r="O12" s="5" t="s">
        <v>828</v>
      </c>
      <c r="P12" s="5" t="s">
        <v>863</v>
      </c>
    </row>
    <row r="13" spans="1:16" x14ac:dyDescent="0.2">
      <c r="A13" s="4" t="s">
        <v>67</v>
      </c>
      <c r="B13" s="5" t="s">
        <v>715</v>
      </c>
      <c r="C13" s="5" t="s">
        <v>258</v>
      </c>
      <c r="D13" s="5" t="s">
        <v>140</v>
      </c>
      <c r="E13" s="5" t="s">
        <v>104</v>
      </c>
      <c r="F13" s="5" t="s">
        <v>370</v>
      </c>
      <c r="G13" s="5" t="s">
        <v>102</v>
      </c>
      <c r="H13" s="5" t="s">
        <v>102</v>
      </c>
      <c r="I13" s="5" t="s">
        <v>75</v>
      </c>
      <c r="J13" s="5" t="s">
        <v>277</v>
      </c>
      <c r="K13" s="5" t="s">
        <v>228</v>
      </c>
      <c r="L13" s="5" t="s">
        <v>66</v>
      </c>
      <c r="M13" s="5" t="s">
        <v>223</v>
      </c>
      <c r="N13" s="5" t="s">
        <v>341</v>
      </c>
      <c r="O13" s="5" t="s">
        <v>146</v>
      </c>
      <c r="P13" s="5" t="s">
        <v>74</v>
      </c>
    </row>
    <row r="14" spans="1:16" x14ac:dyDescent="0.2">
      <c r="A14" s="4" t="s">
        <v>790</v>
      </c>
      <c r="B14" s="5" t="s">
        <v>430</v>
      </c>
      <c r="C14" s="5" t="s">
        <v>283</v>
      </c>
      <c r="D14" s="5" t="s">
        <v>266</v>
      </c>
      <c r="E14" s="5" t="s">
        <v>271</v>
      </c>
      <c r="F14" s="5" t="s">
        <v>511</v>
      </c>
      <c r="G14" s="5" t="s">
        <v>480</v>
      </c>
      <c r="H14" s="5" t="s">
        <v>823</v>
      </c>
      <c r="I14" s="5" t="s">
        <v>288</v>
      </c>
      <c r="J14" s="5" t="s">
        <v>549</v>
      </c>
      <c r="K14" s="5" t="s">
        <v>287</v>
      </c>
      <c r="L14" s="5" t="s">
        <v>281</v>
      </c>
      <c r="M14" s="5" t="s">
        <v>478</v>
      </c>
      <c r="N14" s="5" t="s">
        <v>823</v>
      </c>
      <c r="O14" s="5" t="s">
        <v>266</v>
      </c>
      <c r="P14" s="5" t="s">
        <v>548</v>
      </c>
    </row>
  </sheetData>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election activeCell="R21" sqref="R21"/>
    </sheetView>
  </sheetViews>
  <sheetFormatPr baseColWidth="10" defaultColWidth="8.83203125" defaultRowHeight="15" x14ac:dyDescent="0.2"/>
  <cols>
    <col min="1" max="1" width="9.6640625" customWidth="1"/>
    <col min="2" max="16" width="10.6640625" customWidth="1"/>
  </cols>
  <sheetData>
    <row r="1" spans="1:16" x14ac:dyDescent="0.2">
      <c r="A1" s="1" t="str">
        <f>HYPERLINK("#Index!A1","Return to Index")</f>
        <v>Return to Index</v>
      </c>
    </row>
    <row r="2" spans="1:16" ht="16" x14ac:dyDescent="0.2">
      <c r="A2" s="3" t="s">
        <v>865</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866</v>
      </c>
      <c r="C6" s="5" t="s">
        <v>755</v>
      </c>
      <c r="D6" s="5" t="s">
        <v>543</v>
      </c>
      <c r="E6" s="5" t="s">
        <v>326</v>
      </c>
      <c r="F6" s="5" t="s">
        <v>167</v>
      </c>
      <c r="G6" s="5" t="s">
        <v>756</v>
      </c>
      <c r="H6" s="5" t="s">
        <v>46</v>
      </c>
      <c r="I6" s="5" t="s">
        <v>58</v>
      </c>
      <c r="J6" s="5" t="s">
        <v>471</v>
      </c>
      <c r="K6" s="5" t="s">
        <v>757</v>
      </c>
      <c r="L6" s="5" t="s">
        <v>28</v>
      </c>
      <c r="M6" s="5" t="s">
        <v>51</v>
      </c>
      <c r="N6" s="5" t="s">
        <v>546</v>
      </c>
      <c r="O6" s="5" t="s">
        <v>759</v>
      </c>
      <c r="P6" s="5" t="s">
        <v>772</v>
      </c>
    </row>
    <row r="7" spans="1:16" x14ac:dyDescent="0.2">
      <c r="A7" s="4" t="s">
        <v>176</v>
      </c>
      <c r="B7" s="5" t="s">
        <v>867</v>
      </c>
      <c r="C7" s="5" t="s">
        <v>172</v>
      </c>
      <c r="D7" s="5" t="s">
        <v>420</v>
      </c>
      <c r="E7" s="5" t="s">
        <v>648</v>
      </c>
      <c r="F7" s="5" t="s">
        <v>868</v>
      </c>
      <c r="G7" s="5" t="s">
        <v>52</v>
      </c>
      <c r="H7" s="5" t="s">
        <v>258</v>
      </c>
      <c r="I7" s="5" t="s">
        <v>302</v>
      </c>
      <c r="J7" s="5" t="s">
        <v>21</v>
      </c>
      <c r="K7" s="5" t="s">
        <v>105</v>
      </c>
      <c r="L7" s="5" t="s">
        <v>72</v>
      </c>
      <c r="M7" s="5" t="s">
        <v>339</v>
      </c>
      <c r="N7" s="5" t="s">
        <v>339</v>
      </c>
      <c r="O7" s="5" t="s">
        <v>278</v>
      </c>
      <c r="P7" s="5" t="s">
        <v>504</v>
      </c>
    </row>
    <row r="8" spans="1:16" x14ac:dyDescent="0.2">
      <c r="A8" s="4" t="s">
        <v>761</v>
      </c>
      <c r="B8" s="5" t="s">
        <v>509</v>
      </c>
      <c r="C8" s="5" t="s">
        <v>843</v>
      </c>
      <c r="D8" s="5" t="s">
        <v>735</v>
      </c>
      <c r="E8" s="5" t="s">
        <v>240</v>
      </c>
      <c r="F8" s="5" t="s">
        <v>844</v>
      </c>
      <c r="G8" s="5" t="s">
        <v>515</v>
      </c>
      <c r="H8" s="5" t="s">
        <v>558</v>
      </c>
      <c r="I8" s="5" t="s">
        <v>495</v>
      </c>
      <c r="J8" s="5" t="s">
        <v>862</v>
      </c>
      <c r="K8" s="5" t="s">
        <v>832</v>
      </c>
      <c r="L8" s="5" t="s">
        <v>111</v>
      </c>
      <c r="M8" s="5" t="s">
        <v>355</v>
      </c>
      <c r="N8" s="5" t="s">
        <v>830</v>
      </c>
      <c r="O8" s="5" t="s">
        <v>477</v>
      </c>
      <c r="P8" s="5" t="s">
        <v>870</v>
      </c>
    </row>
    <row r="9" spans="1:16" x14ac:dyDescent="0.2">
      <c r="A9" s="4" t="s">
        <v>175</v>
      </c>
      <c r="B9" s="5" t="s">
        <v>871</v>
      </c>
      <c r="C9" s="5" t="s">
        <v>872</v>
      </c>
      <c r="D9" s="5" t="s">
        <v>547</v>
      </c>
      <c r="E9" s="5" t="s">
        <v>107</v>
      </c>
      <c r="F9" s="5" t="s">
        <v>301</v>
      </c>
      <c r="G9" s="5" t="s">
        <v>36</v>
      </c>
      <c r="H9" s="5" t="s">
        <v>331</v>
      </c>
      <c r="I9" s="5" t="s">
        <v>38</v>
      </c>
      <c r="J9" s="5" t="s">
        <v>97</v>
      </c>
      <c r="K9" s="5" t="s">
        <v>63</v>
      </c>
      <c r="L9" s="5" t="s">
        <v>190</v>
      </c>
      <c r="M9" s="5" t="s">
        <v>57</v>
      </c>
      <c r="N9" s="5" t="s">
        <v>485</v>
      </c>
      <c r="O9" s="5" t="s">
        <v>223</v>
      </c>
      <c r="P9" s="5" t="s">
        <v>56</v>
      </c>
    </row>
    <row r="10" spans="1:16" x14ac:dyDescent="0.2">
      <c r="A10" s="4" t="s">
        <v>767</v>
      </c>
      <c r="B10" s="5" t="s">
        <v>765</v>
      </c>
      <c r="C10" s="5" t="s">
        <v>500</v>
      </c>
      <c r="D10" s="5" t="s">
        <v>344</v>
      </c>
      <c r="E10" s="5" t="s">
        <v>436</v>
      </c>
      <c r="F10" s="5" t="s">
        <v>771</v>
      </c>
      <c r="G10" s="5" t="s">
        <v>429</v>
      </c>
      <c r="H10" s="5" t="s">
        <v>433</v>
      </c>
      <c r="I10" s="5" t="s">
        <v>510</v>
      </c>
      <c r="J10" s="5" t="s">
        <v>500</v>
      </c>
      <c r="K10" s="5" t="s">
        <v>203</v>
      </c>
      <c r="L10" s="5" t="s">
        <v>561</v>
      </c>
      <c r="M10" s="5" t="s">
        <v>118</v>
      </c>
      <c r="N10" s="5" t="s">
        <v>862</v>
      </c>
      <c r="O10" s="5" t="s">
        <v>403</v>
      </c>
      <c r="P10" s="5" t="s">
        <v>424</v>
      </c>
    </row>
    <row r="11" spans="1:16" x14ac:dyDescent="0.2">
      <c r="A11" s="4" t="s">
        <v>261</v>
      </c>
      <c r="B11" s="5" t="s">
        <v>873</v>
      </c>
      <c r="C11" s="5" t="s">
        <v>874</v>
      </c>
      <c r="D11" s="5" t="s">
        <v>47</v>
      </c>
      <c r="E11" s="5" t="s">
        <v>101</v>
      </c>
      <c r="F11" s="5" t="s">
        <v>53</v>
      </c>
      <c r="G11" s="5" t="s">
        <v>137</v>
      </c>
      <c r="H11" s="5" t="s">
        <v>331</v>
      </c>
      <c r="I11" s="5" t="s">
        <v>591</v>
      </c>
      <c r="J11" s="5" t="s">
        <v>810</v>
      </c>
      <c r="K11" s="5" t="s">
        <v>302</v>
      </c>
      <c r="L11" s="5" t="s">
        <v>72</v>
      </c>
      <c r="M11" s="5" t="s">
        <v>252</v>
      </c>
      <c r="N11" s="5" t="s">
        <v>442</v>
      </c>
      <c r="O11" s="5" t="s">
        <v>875</v>
      </c>
      <c r="P11" s="5" t="s">
        <v>192</v>
      </c>
    </row>
    <row r="12" spans="1:16" x14ac:dyDescent="0.2">
      <c r="A12" s="4" t="s">
        <v>775</v>
      </c>
      <c r="B12" s="5" t="s">
        <v>781</v>
      </c>
      <c r="C12" s="5" t="s">
        <v>876</v>
      </c>
      <c r="D12" s="5" t="s">
        <v>639</v>
      </c>
      <c r="E12" s="5" t="s">
        <v>647</v>
      </c>
      <c r="F12" s="5" t="s">
        <v>738</v>
      </c>
      <c r="G12" s="5" t="s">
        <v>645</v>
      </c>
      <c r="H12" s="5" t="s">
        <v>824</v>
      </c>
      <c r="I12" s="5" t="s">
        <v>618</v>
      </c>
      <c r="J12" s="5" t="s">
        <v>863</v>
      </c>
      <c r="K12" s="5" t="s">
        <v>769</v>
      </c>
      <c r="L12" s="5" t="s">
        <v>745</v>
      </c>
      <c r="M12" s="5" t="s">
        <v>877</v>
      </c>
      <c r="N12" s="5" t="s">
        <v>490</v>
      </c>
      <c r="O12" s="5" t="s">
        <v>601</v>
      </c>
      <c r="P12" s="5" t="s">
        <v>398</v>
      </c>
    </row>
    <row r="13" spans="1:16" x14ac:dyDescent="0.2">
      <c r="A13" s="4" t="s">
        <v>67</v>
      </c>
      <c r="B13" s="5" t="s">
        <v>880</v>
      </c>
      <c r="C13" s="5" t="s">
        <v>881</v>
      </c>
      <c r="D13" s="5" t="s">
        <v>882</v>
      </c>
      <c r="E13" s="5" t="s">
        <v>64</v>
      </c>
      <c r="F13" s="5" t="s">
        <v>883</v>
      </c>
      <c r="G13" s="5" t="s">
        <v>859</v>
      </c>
      <c r="H13" s="5" t="s">
        <v>409</v>
      </c>
      <c r="I13" s="5" t="s">
        <v>188</v>
      </c>
      <c r="J13" s="5" t="s">
        <v>170</v>
      </c>
      <c r="K13" s="5" t="s">
        <v>524</v>
      </c>
      <c r="L13" s="5" t="s">
        <v>485</v>
      </c>
      <c r="M13" s="5" t="s">
        <v>52</v>
      </c>
      <c r="N13" s="5" t="s">
        <v>389</v>
      </c>
      <c r="O13" s="5" t="s">
        <v>663</v>
      </c>
      <c r="P13" s="5" t="s">
        <v>221</v>
      </c>
    </row>
    <row r="14" spans="1:16" x14ac:dyDescent="0.2">
      <c r="A14" s="4" t="s">
        <v>790</v>
      </c>
      <c r="B14" s="5" t="s">
        <v>884</v>
      </c>
      <c r="C14" s="5" t="s">
        <v>878</v>
      </c>
      <c r="D14" s="5" t="s">
        <v>240</v>
      </c>
      <c r="E14" s="5" t="s">
        <v>553</v>
      </c>
      <c r="F14" s="5" t="s">
        <v>701</v>
      </c>
      <c r="G14" s="5" t="s">
        <v>885</v>
      </c>
      <c r="H14" s="5" t="s">
        <v>596</v>
      </c>
      <c r="I14" s="5" t="s">
        <v>877</v>
      </c>
      <c r="J14" s="5" t="s">
        <v>886</v>
      </c>
      <c r="K14" s="5" t="s">
        <v>319</v>
      </c>
      <c r="L14" s="5" t="s">
        <v>465</v>
      </c>
      <c r="M14" s="5" t="s">
        <v>553</v>
      </c>
      <c r="N14" s="5" t="s">
        <v>888</v>
      </c>
      <c r="O14" s="5" t="s">
        <v>638</v>
      </c>
      <c r="P14" s="5" t="s">
        <v>886</v>
      </c>
    </row>
  </sheetData>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election activeCell="A17" sqref="A17"/>
    </sheetView>
  </sheetViews>
  <sheetFormatPr baseColWidth="10" defaultColWidth="8.83203125" defaultRowHeight="15" x14ac:dyDescent="0.2"/>
  <cols>
    <col min="1" max="1" width="17.83203125" customWidth="1"/>
    <col min="2" max="16" width="10.6640625" customWidth="1"/>
  </cols>
  <sheetData>
    <row r="1" spans="1:16" x14ac:dyDescent="0.2">
      <c r="A1" s="1" t="str">
        <f>HYPERLINK("#Index!A1","Return to Index")</f>
        <v>Return to Index</v>
      </c>
    </row>
    <row r="2" spans="1:16" ht="16" x14ac:dyDescent="0.2">
      <c r="A2" s="3" t="s">
        <v>890</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801</v>
      </c>
      <c r="C6" s="5" t="s">
        <v>755</v>
      </c>
      <c r="D6" s="5" t="s">
        <v>891</v>
      </c>
      <c r="E6" s="5" t="s">
        <v>364</v>
      </c>
      <c r="F6" s="5" t="s">
        <v>756</v>
      </c>
      <c r="G6" s="5" t="s">
        <v>685</v>
      </c>
      <c r="H6" s="5" t="s">
        <v>520</v>
      </c>
      <c r="I6" s="5" t="s">
        <v>58</v>
      </c>
      <c r="J6" s="5" t="s">
        <v>892</v>
      </c>
      <c r="K6" s="5" t="s">
        <v>217</v>
      </c>
      <c r="L6" s="5" t="s">
        <v>629</v>
      </c>
      <c r="M6" s="5" t="s">
        <v>893</v>
      </c>
      <c r="N6" s="5" t="s">
        <v>54</v>
      </c>
      <c r="O6" s="5" t="s">
        <v>894</v>
      </c>
      <c r="P6" s="5" t="s">
        <v>895</v>
      </c>
    </row>
    <row r="7" spans="1:16" x14ac:dyDescent="0.2">
      <c r="A7" s="4" t="s">
        <v>174</v>
      </c>
      <c r="B7" s="5" t="s">
        <v>302</v>
      </c>
      <c r="C7" s="5" t="s">
        <v>72</v>
      </c>
      <c r="D7" s="5" t="s">
        <v>190</v>
      </c>
      <c r="E7" s="5" t="s">
        <v>73</v>
      </c>
      <c r="F7" s="5" t="s">
        <v>70</v>
      </c>
      <c r="G7" s="5" t="s">
        <v>107</v>
      </c>
      <c r="H7" s="5" t="s">
        <v>74</v>
      </c>
      <c r="I7" s="5" t="s">
        <v>261</v>
      </c>
      <c r="J7" s="5" t="s">
        <v>176</v>
      </c>
      <c r="K7" s="5" t="s">
        <v>261</v>
      </c>
      <c r="L7" s="5" t="s">
        <v>67</v>
      </c>
      <c r="M7" s="5" t="s">
        <v>101</v>
      </c>
      <c r="N7" s="5" t="s">
        <v>228</v>
      </c>
      <c r="O7" s="5" t="s">
        <v>75</v>
      </c>
      <c r="P7" s="5" t="s">
        <v>175</v>
      </c>
    </row>
    <row r="8" spans="1:16" x14ac:dyDescent="0.2">
      <c r="A8" s="4" t="s">
        <v>177</v>
      </c>
      <c r="B8" s="5" t="s">
        <v>80</v>
      </c>
      <c r="C8" s="5" t="s">
        <v>896</v>
      </c>
      <c r="D8" s="5" t="s">
        <v>83</v>
      </c>
      <c r="E8" s="5" t="s">
        <v>89</v>
      </c>
      <c r="F8" s="5" t="s">
        <v>82</v>
      </c>
      <c r="G8" s="5" t="s">
        <v>288</v>
      </c>
      <c r="H8" s="5" t="s">
        <v>751</v>
      </c>
      <c r="I8" s="5" t="s">
        <v>413</v>
      </c>
      <c r="J8" s="5" t="s">
        <v>182</v>
      </c>
      <c r="K8" s="5" t="s">
        <v>897</v>
      </c>
      <c r="L8" s="5" t="s">
        <v>199</v>
      </c>
      <c r="M8" s="5" t="s">
        <v>112</v>
      </c>
      <c r="N8" s="5" t="s">
        <v>209</v>
      </c>
      <c r="O8" s="5" t="s">
        <v>898</v>
      </c>
      <c r="P8" s="5" t="s">
        <v>641</v>
      </c>
    </row>
    <row r="9" spans="1:16" x14ac:dyDescent="0.2">
      <c r="A9" s="4" t="s">
        <v>899</v>
      </c>
      <c r="B9" s="5" t="s">
        <v>900</v>
      </c>
      <c r="C9" s="5" t="s">
        <v>901</v>
      </c>
      <c r="D9" s="5" t="s">
        <v>773</v>
      </c>
      <c r="E9" s="5" t="s">
        <v>337</v>
      </c>
      <c r="F9" s="5" t="s">
        <v>902</v>
      </c>
      <c r="G9" s="5" t="s">
        <v>608</v>
      </c>
      <c r="H9" s="5" t="s">
        <v>567</v>
      </c>
      <c r="I9" s="5" t="s">
        <v>474</v>
      </c>
      <c r="J9" s="5" t="s">
        <v>849</v>
      </c>
      <c r="K9" s="5" t="s">
        <v>98</v>
      </c>
      <c r="L9" s="5" t="s">
        <v>63</v>
      </c>
      <c r="M9" s="5" t="s">
        <v>222</v>
      </c>
      <c r="N9" s="5" t="s">
        <v>326</v>
      </c>
      <c r="O9" s="5" t="s">
        <v>629</v>
      </c>
      <c r="P9" s="5" t="s">
        <v>391</v>
      </c>
    </row>
    <row r="10" spans="1:16" x14ac:dyDescent="0.2">
      <c r="A10" s="6" t="s">
        <v>903</v>
      </c>
      <c r="B10" s="7" t="s">
        <v>615</v>
      </c>
      <c r="C10" s="7" t="s">
        <v>904</v>
      </c>
      <c r="D10" s="7" t="s">
        <v>600</v>
      </c>
      <c r="E10" s="7" t="s">
        <v>437</v>
      </c>
      <c r="F10" s="7" t="s">
        <v>905</v>
      </c>
      <c r="G10" s="7" t="s">
        <v>233</v>
      </c>
      <c r="H10" s="7" t="s">
        <v>906</v>
      </c>
      <c r="I10" s="7" t="s">
        <v>888</v>
      </c>
      <c r="J10" s="7" t="s">
        <v>644</v>
      </c>
      <c r="K10" s="7" t="s">
        <v>212</v>
      </c>
      <c r="L10" s="7" t="s">
        <v>490</v>
      </c>
      <c r="M10" s="7" t="s">
        <v>877</v>
      </c>
      <c r="N10" s="7" t="s">
        <v>908</v>
      </c>
      <c r="O10" s="7" t="s">
        <v>233</v>
      </c>
      <c r="P10" s="7" t="s">
        <v>909</v>
      </c>
    </row>
    <row r="11" spans="1:16" x14ac:dyDescent="0.2">
      <c r="A11" s="4" t="s">
        <v>910</v>
      </c>
      <c r="B11" s="5" t="s">
        <v>138</v>
      </c>
      <c r="C11" s="5" t="s">
        <v>302</v>
      </c>
      <c r="D11" s="5" t="s">
        <v>223</v>
      </c>
      <c r="E11" s="5" t="s">
        <v>68</v>
      </c>
      <c r="F11" s="5" t="s">
        <v>370</v>
      </c>
      <c r="G11" s="5" t="s">
        <v>59</v>
      </c>
      <c r="H11" s="5" t="s">
        <v>104</v>
      </c>
      <c r="I11" s="5" t="s">
        <v>65</v>
      </c>
      <c r="J11" s="5" t="s">
        <v>192</v>
      </c>
      <c r="K11" s="5" t="s">
        <v>337</v>
      </c>
      <c r="L11" s="5" t="s">
        <v>75</v>
      </c>
      <c r="M11" s="5" t="s">
        <v>69</v>
      </c>
      <c r="N11" s="5" t="s">
        <v>69</v>
      </c>
      <c r="O11" s="5" t="s">
        <v>259</v>
      </c>
      <c r="P11" s="5" t="s">
        <v>107</v>
      </c>
    </row>
    <row r="12" spans="1:16" x14ac:dyDescent="0.2">
      <c r="A12" s="4" t="s">
        <v>911</v>
      </c>
      <c r="B12" s="5" t="s">
        <v>649</v>
      </c>
      <c r="C12" s="5" t="s">
        <v>559</v>
      </c>
      <c r="D12" s="5" t="s">
        <v>271</v>
      </c>
      <c r="E12" s="5" t="s">
        <v>514</v>
      </c>
      <c r="F12" s="5" t="s">
        <v>912</v>
      </c>
      <c r="G12" s="5" t="s">
        <v>271</v>
      </c>
      <c r="H12" s="5" t="s">
        <v>199</v>
      </c>
      <c r="I12" s="5" t="s">
        <v>112</v>
      </c>
      <c r="J12" s="5" t="s">
        <v>209</v>
      </c>
      <c r="K12" s="5" t="s">
        <v>913</v>
      </c>
      <c r="L12" s="5" t="s">
        <v>682</v>
      </c>
      <c r="M12" s="5" t="s">
        <v>751</v>
      </c>
      <c r="N12" s="5" t="s">
        <v>90</v>
      </c>
      <c r="O12" s="5" t="s">
        <v>912</v>
      </c>
      <c r="P12" s="5" t="s">
        <v>206</v>
      </c>
    </row>
    <row r="13" spans="1:16" x14ac:dyDescent="0.2">
      <c r="A13" s="4" t="s">
        <v>914</v>
      </c>
      <c r="B13" s="5" t="s">
        <v>915</v>
      </c>
      <c r="C13" s="5" t="s">
        <v>519</v>
      </c>
      <c r="D13" s="5" t="s">
        <v>33</v>
      </c>
      <c r="E13" s="5" t="s">
        <v>187</v>
      </c>
      <c r="F13" s="5" t="s">
        <v>916</v>
      </c>
      <c r="G13" s="5" t="s">
        <v>605</v>
      </c>
      <c r="H13" s="5" t="s">
        <v>772</v>
      </c>
      <c r="I13" s="5" t="s">
        <v>731</v>
      </c>
      <c r="J13" s="5" t="s">
        <v>917</v>
      </c>
      <c r="K13" s="5" t="s">
        <v>364</v>
      </c>
      <c r="L13" s="5" t="s">
        <v>99</v>
      </c>
      <c r="M13" s="5" t="s">
        <v>883</v>
      </c>
      <c r="N13" s="5" t="s">
        <v>53</v>
      </c>
      <c r="O13" s="5" t="s">
        <v>789</v>
      </c>
      <c r="P13" s="5" t="s">
        <v>663</v>
      </c>
    </row>
    <row r="14" spans="1:16" x14ac:dyDescent="0.2">
      <c r="A14" s="6" t="s">
        <v>918</v>
      </c>
      <c r="B14" s="7" t="s">
        <v>919</v>
      </c>
      <c r="C14" s="7" t="s">
        <v>815</v>
      </c>
      <c r="D14" s="7" t="s">
        <v>667</v>
      </c>
      <c r="E14" s="7" t="s">
        <v>920</v>
      </c>
      <c r="F14" s="7" t="s">
        <v>417</v>
      </c>
      <c r="G14" s="7" t="s">
        <v>921</v>
      </c>
      <c r="H14" s="7" t="s">
        <v>922</v>
      </c>
      <c r="I14" s="7" t="s">
        <v>527</v>
      </c>
      <c r="J14" s="7" t="s">
        <v>791</v>
      </c>
      <c r="K14" s="7" t="s">
        <v>855</v>
      </c>
      <c r="L14" s="7" t="s">
        <v>923</v>
      </c>
      <c r="M14" s="7" t="s">
        <v>238</v>
      </c>
      <c r="N14" s="7" t="s">
        <v>382</v>
      </c>
      <c r="O14" s="7" t="s">
        <v>924</v>
      </c>
      <c r="P14" s="7" t="s">
        <v>926</v>
      </c>
    </row>
    <row r="15" spans="1:16" x14ac:dyDescent="0.2">
      <c r="A15" s="4" t="s">
        <v>927</v>
      </c>
      <c r="B15" s="5" t="s">
        <v>338</v>
      </c>
      <c r="C15" s="5" t="s">
        <v>227</v>
      </c>
      <c r="D15" s="5" t="s">
        <v>98</v>
      </c>
      <c r="E15" s="5" t="s">
        <v>191</v>
      </c>
      <c r="F15" s="5" t="s">
        <v>228</v>
      </c>
      <c r="G15" s="5" t="s">
        <v>390</v>
      </c>
      <c r="H15" s="5" t="s">
        <v>107</v>
      </c>
      <c r="I15" s="5" t="s">
        <v>71</v>
      </c>
      <c r="J15" s="5" t="s">
        <v>69</v>
      </c>
      <c r="K15" s="5" t="s">
        <v>390</v>
      </c>
      <c r="L15" s="5" t="s">
        <v>191</v>
      </c>
      <c r="M15" s="5" t="s">
        <v>70</v>
      </c>
      <c r="N15" s="5" t="s">
        <v>104</v>
      </c>
      <c r="O15" s="5" t="s">
        <v>107</v>
      </c>
      <c r="P15" s="5" t="s">
        <v>191</v>
      </c>
    </row>
    <row r="16" spans="1:16" x14ac:dyDescent="0.2">
      <c r="A16" s="4" t="s">
        <v>928</v>
      </c>
      <c r="B16" s="5" t="s">
        <v>291</v>
      </c>
      <c r="C16" s="5" t="s">
        <v>415</v>
      </c>
      <c r="D16" s="5" t="s">
        <v>281</v>
      </c>
      <c r="E16" s="5" t="s">
        <v>281</v>
      </c>
      <c r="F16" s="5" t="s">
        <v>204</v>
      </c>
      <c r="G16" s="5" t="s">
        <v>87</v>
      </c>
      <c r="H16" s="5" t="s">
        <v>563</v>
      </c>
      <c r="I16" s="5" t="s">
        <v>412</v>
      </c>
      <c r="J16" s="5" t="s">
        <v>200</v>
      </c>
      <c r="K16" s="5" t="s">
        <v>116</v>
      </c>
      <c r="L16" s="5" t="s">
        <v>912</v>
      </c>
      <c r="M16" s="5" t="s">
        <v>85</v>
      </c>
      <c r="N16" s="5" t="s">
        <v>929</v>
      </c>
      <c r="O16" s="5" t="s">
        <v>864</v>
      </c>
      <c r="P16" s="5" t="s">
        <v>751</v>
      </c>
    </row>
  </sheetData>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election activeCell="Q4" sqref="Q4"/>
    </sheetView>
  </sheetViews>
  <sheetFormatPr baseColWidth="10" defaultColWidth="8.83203125" defaultRowHeight="15" x14ac:dyDescent="0.2"/>
  <cols>
    <col min="1" max="1" width="17.83203125" customWidth="1"/>
    <col min="2" max="16" width="10.6640625" customWidth="1"/>
  </cols>
  <sheetData>
    <row r="1" spans="1:16" x14ac:dyDescent="0.2">
      <c r="A1" s="1" t="str">
        <f>HYPERLINK("#Index!A1","Return to Index")</f>
        <v>Return to Index</v>
      </c>
    </row>
    <row r="2" spans="1:16" ht="16" x14ac:dyDescent="0.2">
      <c r="A2" s="3" t="s">
        <v>930</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931</v>
      </c>
      <c r="C6" s="5" t="s">
        <v>932</v>
      </c>
      <c r="D6" s="5" t="s">
        <v>933</v>
      </c>
      <c r="E6" s="5" t="s">
        <v>43</v>
      </c>
      <c r="F6" s="5" t="s">
        <v>167</v>
      </c>
      <c r="G6" s="5" t="s">
        <v>934</v>
      </c>
      <c r="H6" s="5" t="s">
        <v>655</v>
      </c>
      <c r="I6" s="5" t="s">
        <v>47</v>
      </c>
      <c r="J6" s="5" t="s">
        <v>48</v>
      </c>
      <c r="K6" s="5" t="s">
        <v>935</v>
      </c>
      <c r="L6" s="5" t="s">
        <v>28</v>
      </c>
      <c r="M6" s="5" t="s">
        <v>545</v>
      </c>
      <c r="N6" s="5" t="s">
        <v>570</v>
      </c>
      <c r="O6" s="5" t="s">
        <v>139</v>
      </c>
      <c r="P6" s="5" t="s">
        <v>408</v>
      </c>
    </row>
    <row r="7" spans="1:16" x14ac:dyDescent="0.2">
      <c r="A7" s="4" t="s">
        <v>174</v>
      </c>
      <c r="B7" s="5" t="s">
        <v>504</v>
      </c>
      <c r="C7" s="5" t="s">
        <v>59</v>
      </c>
      <c r="D7" s="5" t="s">
        <v>192</v>
      </c>
      <c r="E7" s="5" t="s">
        <v>74</v>
      </c>
      <c r="F7" s="5" t="s">
        <v>64</v>
      </c>
      <c r="G7" s="5" t="s">
        <v>69</v>
      </c>
      <c r="H7" s="5" t="s">
        <v>68</v>
      </c>
      <c r="I7" s="5" t="s">
        <v>70</v>
      </c>
      <c r="J7" s="5" t="s">
        <v>190</v>
      </c>
      <c r="K7" s="5" t="s">
        <v>66</v>
      </c>
      <c r="L7" s="5" t="s">
        <v>261</v>
      </c>
      <c r="M7" s="5" t="s">
        <v>192</v>
      </c>
      <c r="N7" s="5" t="s">
        <v>68</v>
      </c>
      <c r="O7" s="5" t="s">
        <v>69</v>
      </c>
      <c r="P7" s="5" t="s">
        <v>67</v>
      </c>
    </row>
    <row r="8" spans="1:16" x14ac:dyDescent="0.2">
      <c r="A8" s="4" t="s">
        <v>177</v>
      </c>
      <c r="B8" s="5" t="s">
        <v>864</v>
      </c>
      <c r="C8" s="5" t="s">
        <v>411</v>
      </c>
      <c r="D8" s="5" t="s">
        <v>78</v>
      </c>
      <c r="E8" s="5" t="s">
        <v>122</v>
      </c>
      <c r="F8" s="5" t="s">
        <v>411</v>
      </c>
      <c r="G8" s="5" t="s">
        <v>896</v>
      </c>
      <c r="H8" s="5" t="s">
        <v>204</v>
      </c>
      <c r="I8" s="5" t="s">
        <v>912</v>
      </c>
      <c r="J8" s="5" t="s">
        <v>197</v>
      </c>
      <c r="K8" s="5" t="s">
        <v>753</v>
      </c>
      <c r="L8" s="5" t="s">
        <v>936</v>
      </c>
      <c r="M8" s="5" t="s">
        <v>397</v>
      </c>
      <c r="N8" s="5" t="s">
        <v>200</v>
      </c>
      <c r="O8" s="5" t="s">
        <v>205</v>
      </c>
      <c r="P8" s="5" t="s">
        <v>562</v>
      </c>
    </row>
    <row r="9" spans="1:16" x14ac:dyDescent="0.2">
      <c r="A9" s="4" t="s">
        <v>899</v>
      </c>
      <c r="B9" s="5" t="s">
        <v>937</v>
      </c>
      <c r="C9" s="5" t="s">
        <v>938</v>
      </c>
      <c r="D9" s="5" t="s">
        <v>939</v>
      </c>
      <c r="E9" s="5" t="s">
        <v>221</v>
      </c>
      <c r="F9" s="5" t="s">
        <v>297</v>
      </c>
      <c r="G9" s="5" t="s">
        <v>940</v>
      </c>
      <c r="H9" s="5" t="s">
        <v>329</v>
      </c>
      <c r="I9" s="5" t="s">
        <v>648</v>
      </c>
      <c r="J9" s="5" t="s">
        <v>145</v>
      </c>
      <c r="K9" s="5" t="s">
        <v>338</v>
      </c>
      <c r="L9" s="5" t="s">
        <v>98</v>
      </c>
      <c r="M9" s="5" t="s">
        <v>630</v>
      </c>
      <c r="N9" s="5" t="s">
        <v>329</v>
      </c>
      <c r="O9" s="5" t="s">
        <v>592</v>
      </c>
      <c r="P9" s="5" t="s">
        <v>305</v>
      </c>
    </row>
    <row r="10" spans="1:16" x14ac:dyDescent="0.2">
      <c r="A10" s="6" t="s">
        <v>903</v>
      </c>
      <c r="B10" s="7" t="s">
        <v>619</v>
      </c>
      <c r="C10" s="7" t="s">
        <v>941</v>
      </c>
      <c r="D10" s="7" t="s">
        <v>781</v>
      </c>
      <c r="E10" s="7" t="s">
        <v>942</v>
      </c>
      <c r="F10" s="7" t="s">
        <v>638</v>
      </c>
      <c r="G10" s="7" t="s">
        <v>825</v>
      </c>
      <c r="H10" s="7" t="s">
        <v>781</v>
      </c>
      <c r="I10" s="7" t="s">
        <v>599</v>
      </c>
      <c r="J10" s="7" t="s">
        <v>311</v>
      </c>
      <c r="K10" s="7" t="s">
        <v>692</v>
      </c>
      <c r="L10" s="7" t="s">
        <v>249</v>
      </c>
      <c r="M10" s="7" t="s">
        <v>310</v>
      </c>
      <c r="N10" s="7" t="s">
        <v>747</v>
      </c>
      <c r="O10" s="7" t="s">
        <v>943</v>
      </c>
      <c r="P10" s="7" t="s">
        <v>717</v>
      </c>
    </row>
    <row r="11" spans="1:16" x14ac:dyDescent="0.2">
      <c r="A11" s="4" t="s">
        <v>910</v>
      </c>
      <c r="B11" s="5" t="s">
        <v>657</v>
      </c>
      <c r="C11" s="5" t="s">
        <v>96</v>
      </c>
      <c r="D11" s="5" t="s">
        <v>524</v>
      </c>
      <c r="E11" s="5" t="s">
        <v>107</v>
      </c>
      <c r="F11" s="5" t="s">
        <v>30</v>
      </c>
      <c r="G11" s="5" t="s">
        <v>335</v>
      </c>
      <c r="H11" s="5" t="s">
        <v>102</v>
      </c>
      <c r="I11" s="5" t="s">
        <v>56</v>
      </c>
      <c r="J11" s="5" t="s">
        <v>299</v>
      </c>
      <c r="K11" s="5" t="s">
        <v>277</v>
      </c>
      <c r="L11" s="5" t="s">
        <v>68</v>
      </c>
      <c r="M11" s="5" t="s">
        <v>221</v>
      </c>
      <c r="N11" s="5" t="s">
        <v>223</v>
      </c>
      <c r="O11" s="5" t="s">
        <v>591</v>
      </c>
      <c r="P11" s="5" t="s">
        <v>192</v>
      </c>
    </row>
    <row r="12" spans="1:16" x14ac:dyDescent="0.2">
      <c r="A12" s="4" t="s">
        <v>911</v>
      </c>
      <c r="B12" s="5" t="s">
        <v>347</v>
      </c>
      <c r="C12" s="5" t="s">
        <v>515</v>
      </c>
      <c r="D12" s="5" t="s">
        <v>345</v>
      </c>
      <c r="E12" s="5" t="s">
        <v>393</v>
      </c>
      <c r="F12" s="5" t="s">
        <v>345</v>
      </c>
      <c r="G12" s="5" t="s">
        <v>493</v>
      </c>
      <c r="H12" s="5" t="s">
        <v>768</v>
      </c>
      <c r="I12" s="5" t="s">
        <v>493</v>
      </c>
      <c r="J12" s="5" t="s">
        <v>769</v>
      </c>
      <c r="K12" s="5" t="s">
        <v>861</v>
      </c>
      <c r="L12" s="5" t="s">
        <v>480</v>
      </c>
      <c r="M12" s="5" t="s">
        <v>551</v>
      </c>
      <c r="N12" s="5" t="s">
        <v>869</v>
      </c>
      <c r="O12" s="5" t="s">
        <v>109</v>
      </c>
      <c r="P12" s="5" t="s">
        <v>398</v>
      </c>
    </row>
    <row r="13" spans="1:16" x14ac:dyDescent="0.2">
      <c r="A13" s="4" t="s">
        <v>914</v>
      </c>
      <c r="B13" s="5" t="s">
        <v>655</v>
      </c>
      <c r="C13" s="5" t="s">
        <v>28</v>
      </c>
      <c r="D13" s="5" t="s">
        <v>946</v>
      </c>
      <c r="E13" s="5" t="s">
        <v>63</v>
      </c>
      <c r="F13" s="5" t="s">
        <v>364</v>
      </c>
      <c r="G13" s="5" t="s">
        <v>389</v>
      </c>
      <c r="H13" s="5" t="s">
        <v>60</v>
      </c>
      <c r="I13" s="5" t="s">
        <v>38</v>
      </c>
      <c r="J13" s="5" t="s">
        <v>567</v>
      </c>
      <c r="K13" s="5" t="s">
        <v>339</v>
      </c>
      <c r="L13" s="5" t="s">
        <v>390</v>
      </c>
      <c r="M13" s="5" t="s">
        <v>504</v>
      </c>
      <c r="N13" s="5" t="s">
        <v>304</v>
      </c>
      <c r="O13" s="5" t="s">
        <v>305</v>
      </c>
      <c r="P13" s="5" t="s">
        <v>332</v>
      </c>
    </row>
    <row r="14" spans="1:16" x14ac:dyDescent="0.2">
      <c r="A14" s="6" t="s">
        <v>918</v>
      </c>
      <c r="B14" s="7" t="s">
        <v>843</v>
      </c>
      <c r="C14" s="7" t="s">
        <v>491</v>
      </c>
      <c r="D14" s="7" t="s">
        <v>736</v>
      </c>
      <c r="E14" s="7" t="s">
        <v>501</v>
      </c>
      <c r="F14" s="7" t="s">
        <v>401</v>
      </c>
      <c r="G14" s="7" t="s">
        <v>396</v>
      </c>
      <c r="H14" s="7" t="s">
        <v>494</v>
      </c>
      <c r="I14" s="7" t="s">
        <v>510</v>
      </c>
      <c r="J14" s="7" t="s">
        <v>414</v>
      </c>
      <c r="K14" s="7" t="s">
        <v>819</v>
      </c>
      <c r="L14" s="7" t="s">
        <v>315</v>
      </c>
      <c r="M14" s="7" t="s">
        <v>947</v>
      </c>
      <c r="N14" s="7" t="s">
        <v>948</v>
      </c>
      <c r="O14" s="7" t="s">
        <v>765</v>
      </c>
      <c r="P14" s="7" t="s">
        <v>886</v>
      </c>
    </row>
    <row r="15" spans="1:16" x14ac:dyDescent="0.2">
      <c r="A15" s="4" t="s">
        <v>927</v>
      </c>
      <c r="B15" s="5" t="s">
        <v>949</v>
      </c>
      <c r="C15" s="5" t="s">
        <v>31</v>
      </c>
      <c r="D15" s="5" t="s">
        <v>711</v>
      </c>
      <c r="E15" s="5" t="s">
        <v>104</v>
      </c>
      <c r="F15" s="5" t="s">
        <v>713</v>
      </c>
      <c r="G15" s="5" t="s">
        <v>226</v>
      </c>
      <c r="H15" s="5" t="s">
        <v>300</v>
      </c>
      <c r="I15" s="5" t="s">
        <v>474</v>
      </c>
      <c r="J15" s="5" t="s">
        <v>950</v>
      </c>
      <c r="K15" s="5" t="s">
        <v>189</v>
      </c>
      <c r="L15" s="5" t="s">
        <v>337</v>
      </c>
      <c r="M15" s="5" t="s">
        <v>96</v>
      </c>
      <c r="N15" s="5" t="s">
        <v>366</v>
      </c>
      <c r="O15" s="5" t="s">
        <v>131</v>
      </c>
      <c r="P15" s="5" t="s">
        <v>341</v>
      </c>
    </row>
    <row r="16" spans="1:16" x14ac:dyDescent="0.2">
      <c r="A16" s="4" t="s">
        <v>928</v>
      </c>
      <c r="B16" s="5" t="s">
        <v>426</v>
      </c>
      <c r="C16" s="5" t="s">
        <v>734</v>
      </c>
      <c r="D16" s="5" t="s">
        <v>951</v>
      </c>
      <c r="E16" s="5" t="s">
        <v>287</v>
      </c>
      <c r="F16" s="5" t="s">
        <v>952</v>
      </c>
      <c r="G16" s="5" t="s">
        <v>636</v>
      </c>
      <c r="H16" s="5" t="s">
        <v>612</v>
      </c>
      <c r="I16" s="5" t="s">
        <v>244</v>
      </c>
      <c r="J16" s="5" t="s">
        <v>953</v>
      </c>
      <c r="K16" s="5" t="s">
        <v>595</v>
      </c>
      <c r="L16" s="5" t="s">
        <v>830</v>
      </c>
      <c r="M16" s="5" t="s">
        <v>739</v>
      </c>
      <c r="N16" s="5" t="s">
        <v>640</v>
      </c>
      <c r="O16" s="5" t="s">
        <v>117</v>
      </c>
      <c r="P16" s="5" t="s">
        <v>427</v>
      </c>
    </row>
  </sheetData>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election activeCell="A18" sqref="A18"/>
    </sheetView>
  </sheetViews>
  <sheetFormatPr baseColWidth="10" defaultColWidth="8.83203125" defaultRowHeight="15" x14ac:dyDescent="0.2"/>
  <cols>
    <col min="1" max="1" width="17.83203125" customWidth="1"/>
    <col min="2" max="16" width="10.6640625" customWidth="1"/>
  </cols>
  <sheetData>
    <row r="1" spans="1:16" x14ac:dyDescent="0.2">
      <c r="A1" s="1" t="str">
        <f>HYPERLINK("#Index!A1","Return to Index")</f>
        <v>Return to Index</v>
      </c>
    </row>
    <row r="2" spans="1:16" ht="16" x14ac:dyDescent="0.2">
      <c r="A2" s="3" t="s">
        <v>955</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956</v>
      </c>
      <c r="C6" s="5" t="s">
        <v>755</v>
      </c>
      <c r="D6" s="5" t="s">
        <v>957</v>
      </c>
      <c r="E6" s="5" t="s">
        <v>326</v>
      </c>
      <c r="F6" s="5" t="s">
        <v>934</v>
      </c>
      <c r="G6" s="5" t="s">
        <v>441</v>
      </c>
      <c r="H6" s="5" t="s">
        <v>168</v>
      </c>
      <c r="I6" s="5" t="s">
        <v>47</v>
      </c>
      <c r="J6" s="5" t="s">
        <v>958</v>
      </c>
      <c r="K6" s="5" t="s">
        <v>49</v>
      </c>
      <c r="L6" s="5" t="s">
        <v>28</v>
      </c>
      <c r="M6" s="5" t="s">
        <v>171</v>
      </c>
      <c r="N6" s="5" t="s">
        <v>568</v>
      </c>
      <c r="O6" s="5" t="s">
        <v>959</v>
      </c>
      <c r="P6" s="5" t="s">
        <v>408</v>
      </c>
    </row>
    <row r="7" spans="1:16" x14ac:dyDescent="0.2">
      <c r="A7" s="4" t="s">
        <v>174</v>
      </c>
      <c r="B7" s="5" t="s">
        <v>69</v>
      </c>
      <c r="C7" s="5" t="s">
        <v>176</v>
      </c>
      <c r="D7" s="5" t="s">
        <v>65</v>
      </c>
      <c r="E7" s="5" t="s">
        <v>261</v>
      </c>
      <c r="F7" s="5" t="s">
        <v>261</v>
      </c>
      <c r="G7" s="5" t="s">
        <v>71</v>
      </c>
      <c r="H7" s="5" t="s">
        <v>67</v>
      </c>
      <c r="I7" s="5" t="s">
        <v>73</v>
      </c>
      <c r="J7" s="5" t="s">
        <v>175</v>
      </c>
      <c r="K7" s="5" t="s">
        <v>71</v>
      </c>
      <c r="L7" s="5" t="s">
        <v>73</v>
      </c>
      <c r="M7" s="5" t="s">
        <v>342</v>
      </c>
      <c r="N7" s="5" t="s">
        <v>175</v>
      </c>
      <c r="O7" s="5" t="s">
        <v>73</v>
      </c>
      <c r="P7" s="5" t="s">
        <v>67</v>
      </c>
    </row>
    <row r="8" spans="1:16" x14ac:dyDescent="0.2">
      <c r="A8" s="4" t="s">
        <v>177</v>
      </c>
      <c r="B8" s="5" t="s">
        <v>960</v>
      </c>
      <c r="C8" s="5" t="s">
        <v>179</v>
      </c>
      <c r="D8" s="5" t="s">
        <v>562</v>
      </c>
      <c r="E8" s="5" t="s">
        <v>961</v>
      </c>
      <c r="F8" s="5" t="s">
        <v>962</v>
      </c>
      <c r="G8" s="5" t="s">
        <v>897</v>
      </c>
      <c r="H8" s="5" t="s">
        <v>641</v>
      </c>
      <c r="I8" s="5" t="s">
        <v>89</v>
      </c>
      <c r="J8" s="5" t="s">
        <v>181</v>
      </c>
      <c r="K8" s="5" t="s">
        <v>289</v>
      </c>
      <c r="L8" s="5" t="s">
        <v>89</v>
      </c>
      <c r="M8" s="5" t="s">
        <v>282</v>
      </c>
      <c r="N8" s="5" t="s">
        <v>963</v>
      </c>
      <c r="O8" s="5" t="s">
        <v>89</v>
      </c>
      <c r="P8" s="5" t="s">
        <v>562</v>
      </c>
    </row>
    <row r="9" spans="1:16" x14ac:dyDescent="0.2">
      <c r="A9" s="4" t="s">
        <v>899</v>
      </c>
      <c r="B9" s="5" t="s">
        <v>902</v>
      </c>
      <c r="C9" s="5" t="s">
        <v>138</v>
      </c>
      <c r="D9" s="5" t="s">
        <v>99</v>
      </c>
      <c r="E9" s="5" t="s">
        <v>74</v>
      </c>
      <c r="F9" s="5" t="s">
        <v>98</v>
      </c>
      <c r="G9" s="5" t="s">
        <v>473</v>
      </c>
      <c r="H9" s="5" t="s">
        <v>192</v>
      </c>
      <c r="I9" s="5" t="s">
        <v>390</v>
      </c>
      <c r="J9" s="5" t="s">
        <v>59</v>
      </c>
      <c r="K9" s="5" t="s">
        <v>337</v>
      </c>
      <c r="L9" s="5" t="s">
        <v>65</v>
      </c>
      <c r="M9" s="5" t="s">
        <v>102</v>
      </c>
      <c r="N9" s="5" t="s">
        <v>102</v>
      </c>
      <c r="O9" s="5" t="s">
        <v>256</v>
      </c>
      <c r="P9" s="5" t="s">
        <v>342</v>
      </c>
    </row>
    <row r="10" spans="1:16" x14ac:dyDescent="0.2">
      <c r="A10" s="6" t="s">
        <v>903</v>
      </c>
      <c r="B10" s="7" t="s">
        <v>290</v>
      </c>
      <c r="C10" s="7" t="s">
        <v>964</v>
      </c>
      <c r="D10" s="7" t="s">
        <v>354</v>
      </c>
      <c r="E10" s="7" t="s">
        <v>119</v>
      </c>
      <c r="F10" s="7" t="s">
        <v>400</v>
      </c>
      <c r="G10" s="7" t="s">
        <v>506</v>
      </c>
      <c r="H10" s="7" t="s">
        <v>480</v>
      </c>
      <c r="I10" s="7" t="s">
        <v>346</v>
      </c>
      <c r="J10" s="7" t="s">
        <v>92</v>
      </c>
      <c r="K10" s="7" t="s">
        <v>965</v>
      </c>
      <c r="L10" s="7" t="s">
        <v>510</v>
      </c>
      <c r="M10" s="7" t="s">
        <v>966</v>
      </c>
      <c r="N10" s="7" t="s">
        <v>110</v>
      </c>
      <c r="O10" s="7" t="s">
        <v>770</v>
      </c>
      <c r="P10" s="7" t="s">
        <v>78</v>
      </c>
    </row>
    <row r="11" spans="1:16" x14ac:dyDescent="0.2">
      <c r="A11" s="4" t="s">
        <v>910</v>
      </c>
      <c r="B11" s="5" t="s">
        <v>62</v>
      </c>
      <c r="C11" s="5" t="s">
        <v>74</v>
      </c>
      <c r="D11" s="5" t="s">
        <v>391</v>
      </c>
      <c r="E11" s="5" t="s">
        <v>191</v>
      </c>
      <c r="F11" s="5" t="s">
        <v>34</v>
      </c>
      <c r="G11" s="5" t="s">
        <v>257</v>
      </c>
      <c r="H11" s="5" t="s">
        <v>66</v>
      </c>
      <c r="I11" s="5" t="s">
        <v>176</v>
      </c>
      <c r="J11" s="5" t="s">
        <v>66</v>
      </c>
      <c r="K11" s="5" t="s">
        <v>144</v>
      </c>
      <c r="L11" s="5" t="s">
        <v>71</v>
      </c>
      <c r="M11" s="5" t="s">
        <v>68</v>
      </c>
      <c r="N11" s="5" t="s">
        <v>257</v>
      </c>
      <c r="O11" s="5" t="s">
        <v>71</v>
      </c>
      <c r="P11" s="5" t="s">
        <v>342</v>
      </c>
    </row>
    <row r="12" spans="1:16" x14ac:dyDescent="0.2">
      <c r="A12" s="4" t="s">
        <v>911</v>
      </c>
      <c r="B12" s="5" t="s">
        <v>77</v>
      </c>
      <c r="C12" s="5" t="s">
        <v>413</v>
      </c>
      <c r="D12" s="5" t="s">
        <v>683</v>
      </c>
      <c r="E12" s="5" t="s">
        <v>410</v>
      </c>
      <c r="F12" s="5" t="s">
        <v>205</v>
      </c>
      <c r="G12" s="5" t="s">
        <v>199</v>
      </c>
      <c r="H12" s="5" t="s">
        <v>81</v>
      </c>
      <c r="I12" s="5" t="s">
        <v>967</v>
      </c>
      <c r="J12" s="5" t="s">
        <v>936</v>
      </c>
      <c r="K12" s="5" t="s">
        <v>122</v>
      </c>
      <c r="L12" s="5" t="s">
        <v>280</v>
      </c>
      <c r="M12" s="5" t="s">
        <v>288</v>
      </c>
      <c r="N12" s="5" t="s">
        <v>291</v>
      </c>
      <c r="O12" s="5" t="s">
        <v>348</v>
      </c>
      <c r="P12" s="5" t="s">
        <v>204</v>
      </c>
    </row>
    <row r="13" spans="1:16" x14ac:dyDescent="0.2">
      <c r="A13" s="4" t="s">
        <v>914</v>
      </c>
      <c r="B13" s="5" t="s">
        <v>968</v>
      </c>
      <c r="C13" s="5" t="s">
        <v>969</v>
      </c>
      <c r="D13" s="5" t="s">
        <v>970</v>
      </c>
      <c r="E13" s="5" t="s">
        <v>329</v>
      </c>
      <c r="F13" s="5" t="s">
        <v>971</v>
      </c>
      <c r="G13" s="5" t="s">
        <v>949</v>
      </c>
      <c r="H13" s="5" t="s">
        <v>362</v>
      </c>
      <c r="I13" s="5" t="s">
        <v>713</v>
      </c>
      <c r="J13" s="5" t="s">
        <v>972</v>
      </c>
      <c r="K13" s="5" t="s">
        <v>973</v>
      </c>
      <c r="L13" s="5" t="s">
        <v>95</v>
      </c>
      <c r="M13" s="5" t="s">
        <v>829</v>
      </c>
      <c r="N13" s="5" t="s">
        <v>362</v>
      </c>
      <c r="O13" s="5" t="s">
        <v>975</v>
      </c>
      <c r="P13" s="5" t="s">
        <v>135</v>
      </c>
    </row>
    <row r="14" spans="1:16" x14ac:dyDescent="0.2">
      <c r="A14" s="6" t="s">
        <v>918</v>
      </c>
      <c r="B14" s="7" t="s">
        <v>976</v>
      </c>
      <c r="C14" s="7" t="s">
        <v>977</v>
      </c>
      <c r="D14" s="7" t="s">
        <v>385</v>
      </c>
      <c r="E14" s="7" t="s">
        <v>978</v>
      </c>
      <c r="F14" s="7" t="s">
        <v>979</v>
      </c>
      <c r="G14" s="7" t="s">
        <v>980</v>
      </c>
      <c r="H14" s="7" t="s">
        <v>378</v>
      </c>
      <c r="I14" s="7" t="s">
        <v>981</v>
      </c>
      <c r="J14" s="7" t="s">
        <v>982</v>
      </c>
      <c r="K14" s="7" t="s">
        <v>983</v>
      </c>
      <c r="L14" s="7" t="s">
        <v>984</v>
      </c>
      <c r="M14" s="7" t="s">
        <v>985</v>
      </c>
      <c r="N14" s="7" t="s">
        <v>986</v>
      </c>
      <c r="O14" s="7" t="s">
        <v>987</v>
      </c>
      <c r="P14" s="7" t="s">
        <v>988</v>
      </c>
    </row>
    <row r="15" spans="1:16" x14ac:dyDescent="0.2">
      <c r="A15" s="4" t="s">
        <v>927</v>
      </c>
      <c r="B15" s="5" t="s">
        <v>485</v>
      </c>
      <c r="C15" s="5" t="s">
        <v>64</v>
      </c>
      <c r="D15" s="5" t="s">
        <v>277</v>
      </c>
      <c r="E15" s="5" t="s">
        <v>75</v>
      </c>
      <c r="F15" s="5" t="s">
        <v>74</v>
      </c>
      <c r="G15" s="5" t="s">
        <v>38</v>
      </c>
      <c r="H15" s="5" t="s">
        <v>34</v>
      </c>
      <c r="I15" s="5" t="s">
        <v>73</v>
      </c>
      <c r="J15" s="5" t="s">
        <v>38</v>
      </c>
      <c r="K15" s="5" t="s">
        <v>65</v>
      </c>
      <c r="L15" s="5" t="s">
        <v>261</v>
      </c>
      <c r="M15" s="5" t="s">
        <v>34</v>
      </c>
      <c r="N15" s="5" t="s">
        <v>191</v>
      </c>
      <c r="O15" s="5" t="s">
        <v>65</v>
      </c>
      <c r="P15" s="5" t="s">
        <v>73</v>
      </c>
    </row>
    <row r="16" spans="1:16" x14ac:dyDescent="0.2">
      <c r="A16" s="4" t="s">
        <v>928</v>
      </c>
      <c r="B16" s="5" t="s">
        <v>751</v>
      </c>
      <c r="C16" s="5" t="s">
        <v>204</v>
      </c>
      <c r="D16" s="5" t="s">
        <v>724</v>
      </c>
      <c r="E16" s="5" t="s">
        <v>415</v>
      </c>
      <c r="F16" s="5" t="s">
        <v>83</v>
      </c>
      <c r="G16" s="5" t="s">
        <v>77</v>
      </c>
      <c r="H16" s="5" t="s">
        <v>549</v>
      </c>
      <c r="I16" s="5" t="s">
        <v>89</v>
      </c>
      <c r="J16" s="5" t="s">
        <v>280</v>
      </c>
      <c r="K16" s="5" t="s">
        <v>272</v>
      </c>
      <c r="L16" s="5" t="s">
        <v>936</v>
      </c>
      <c r="M16" s="5" t="s">
        <v>201</v>
      </c>
      <c r="N16" s="5" t="s">
        <v>83</v>
      </c>
      <c r="O16" s="5" t="s">
        <v>751</v>
      </c>
      <c r="P16" s="5" t="s">
        <v>89</v>
      </c>
    </row>
  </sheetData>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election activeCell="Q16" sqref="Q16"/>
    </sheetView>
  </sheetViews>
  <sheetFormatPr baseColWidth="10" defaultColWidth="8.83203125" defaultRowHeight="15" x14ac:dyDescent="0.2"/>
  <cols>
    <col min="1" max="1" width="17.83203125" customWidth="1"/>
    <col min="2" max="16" width="10.6640625" customWidth="1"/>
  </cols>
  <sheetData>
    <row r="1" spans="1:16" x14ac:dyDescent="0.2">
      <c r="A1" s="1" t="str">
        <f>HYPERLINK("#Index!A1","Return to Index")</f>
        <v>Return to Index</v>
      </c>
    </row>
    <row r="2" spans="1:16" ht="16" x14ac:dyDescent="0.2">
      <c r="A2" s="3" t="s">
        <v>989</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586</v>
      </c>
      <c r="C6" s="5" t="s">
        <v>990</v>
      </c>
      <c r="D6" s="5" t="s">
        <v>653</v>
      </c>
      <c r="E6" s="5" t="s">
        <v>43</v>
      </c>
      <c r="F6" s="5" t="s">
        <v>327</v>
      </c>
      <c r="G6" s="5" t="s">
        <v>327</v>
      </c>
      <c r="H6" s="5" t="s">
        <v>991</v>
      </c>
      <c r="I6" s="5" t="s">
        <v>47</v>
      </c>
      <c r="J6" s="5" t="s">
        <v>48</v>
      </c>
      <c r="K6" s="5" t="s">
        <v>706</v>
      </c>
      <c r="L6" s="5" t="s">
        <v>28</v>
      </c>
      <c r="M6" s="5" t="s">
        <v>992</v>
      </c>
      <c r="N6" s="5" t="s">
        <v>568</v>
      </c>
      <c r="O6" s="5" t="s">
        <v>22</v>
      </c>
      <c r="P6" s="5" t="s">
        <v>408</v>
      </c>
    </row>
    <row r="7" spans="1:16" x14ac:dyDescent="0.2">
      <c r="A7" s="4" t="s">
        <v>174</v>
      </c>
      <c r="B7" s="5" t="s">
        <v>57</v>
      </c>
      <c r="C7" s="5" t="s">
        <v>223</v>
      </c>
      <c r="D7" s="5" t="s">
        <v>227</v>
      </c>
      <c r="E7" s="5" t="s">
        <v>67</v>
      </c>
      <c r="F7" s="5" t="s">
        <v>68</v>
      </c>
      <c r="G7" s="5" t="s">
        <v>370</v>
      </c>
      <c r="H7" s="5" t="s">
        <v>256</v>
      </c>
      <c r="I7" s="5" t="s">
        <v>66</v>
      </c>
      <c r="J7" s="5" t="s">
        <v>38</v>
      </c>
      <c r="K7" s="5" t="s">
        <v>71</v>
      </c>
      <c r="L7" s="5" t="s">
        <v>73</v>
      </c>
      <c r="M7" s="5" t="s">
        <v>98</v>
      </c>
      <c r="N7" s="5" t="s">
        <v>259</v>
      </c>
      <c r="O7" s="5" t="s">
        <v>34</v>
      </c>
      <c r="P7" s="5" t="s">
        <v>261</v>
      </c>
    </row>
    <row r="8" spans="1:16" x14ac:dyDescent="0.2">
      <c r="A8" s="4" t="s">
        <v>177</v>
      </c>
      <c r="B8" s="5" t="s">
        <v>209</v>
      </c>
      <c r="C8" s="5" t="s">
        <v>549</v>
      </c>
      <c r="D8" s="5" t="s">
        <v>682</v>
      </c>
      <c r="E8" s="5" t="s">
        <v>200</v>
      </c>
      <c r="F8" s="5" t="s">
        <v>936</v>
      </c>
      <c r="G8" s="5" t="s">
        <v>649</v>
      </c>
      <c r="H8" s="5" t="s">
        <v>477</v>
      </c>
      <c r="I8" s="5" t="s">
        <v>563</v>
      </c>
      <c r="J8" s="5" t="s">
        <v>280</v>
      </c>
      <c r="K8" s="5" t="s">
        <v>289</v>
      </c>
      <c r="L8" s="5" t="s">
        <v>89</v>
      </c>
      <c r="M8" s="5" t="s">
        <v>120</v>
      </c>
      <c r="N8" s="5" t="s">
        <v>84</v>
      </c>
      <c r="O8" s="5" t="s">
        <v>650</v>
      </c>
      <c r="P8" s="5" t="s">
        <v>898</v>
      </c>
    </row>
    <row r="9" spans="1:16" x14ac:dyDescent="0.2">
      <c r="A9" s="4" t="s">
        <v>899</v>
      </c>
      <c r="B9" s="5" t="s">
        <v>993</v>
      </c>
      <c r="C9" s="5" t="s">
        <v>711</v>
      </c>
      <c r="D9" s="5" t="s">
        <v>994</v>
      </c>
      <c r="E9" s="5" t="s">
        <v>277</v>
      </c>
      <c r="F9" s="5" t="s">
        <v>369</v>
      </c>
      <c r="G9" s="5" t="s">
        <v>810</v>
      </c>
      <c r="H9" s="5" t="s">
        <v>339</v>
      </c>
      <c r="I9" s="5" t="s">
        <v>63</v>
      </c>
      <c r="J9" s="5" t="s">
        <v>628</v>
      </c>
      <c r="K9" s="5" t="s">
        <v>690</v>
      </c>
      <c r="L9" s="5" t="s">
        <v>302</v>
      </c>
      <c r="M9" s="5" t="s">
        <v>787</v>
      </c>
      <c r="N9" s="5" t="s">
        <v>52</v>
      </c>
      <c r="O9" s="5" t="s">
        <v>485</v>
      </c>
      <c r="P9" s="5" t="s">
        <v>221</v>
      </c>
    </row>
    <row r="10" spans="1:16" x14ac:dyDescent="0.2">
      <c r="A10" s="6" t="s">
        <v>903</v>
      </c>
      <c r="B10" s="7" t="s">
        <v>314</v>
      </c>
      <c r="C10" s="7" t="s">
        <v>734</v>
      </c>
      <c r="D10" s="7" t="s">
        <v>820</v>
      </c>
      <c r="E10" s="7" t="s">
        <v>825</v>
      </c>
      <c r="F10" s="7" t="s">
        <v>416</v>
      </c>
      <c r="G10" s="7" t="s">
        <v>117</v>
      </c>
      <c r="H10" s="7" t="s">
        <v>828</v>
      </c>
      <c r="I10" s="7" t="s">
        <v>355</v>
      </c>
      <c r="J10" s="7" t="s">
        <v>945</v>
      </c>
      <c r="K10" s="7" t="s">
        <v>719</v>
      </c>
      <c r="L10" s="7" t="s">
        <v>350</v>
      </c>
      <c r="M10" s="7" t="s">
        <v>860</v>
      </c>
      <c r="N10" s="7" t="s">
        <v>833</v>
      </c>
      <c r="O10" s="7" t="s">
        <v>323</v>
      </c>
      <c r="P10" s="7" t="s">
        <v>310</v>
      </c>
    </row>
    <row r="11" spans="1:16" x14ac:dyDescent="0.2">
      <c r="A11" s="4" t="s">
        <v>910</v>
      </c>
      <c r="B11" s="5" t="s">
        <v>995</v>
      </c>
      <c r="C11" s="5" t="s">
        <v>728</v>
      </c>
      <c r="D11" s="5" t="s">
        <v>31</v>
      </c>
      <c r="E11" s="5" t="s">
        <v>337</v>
      </c>
      <c r="F11" s="5" t="s">
        <v>996</v>
      </c>
      <c r="G11" s="5" t="s">
        <v>170</v>
      </c>
      <c r="H11" s="5" t="s">
        <v>690</v>
      </c>
      <c r="I11" s="5" t="s">
        <v>187</v>
      </c>
      <c r="J11" s="5" t="s">
        <v>96</v>
      </c>
      <c r="K11" s="5" t="s">
        <v>258</v>
      </c>
      <c r="L11" s="5" t="s">
        <v>56</v>
      </c>
      <c r="M11" s="5" t="s">
        <v>567</v>
      </c>
      <c r="N11" s="5" t="s">
        <v>36</v>
      </c>
      <c r="O11" s="5" t="s">
        <v>974</v>
      </c>
      <c r="P11" s="5" t="s">
        <v>341</v>
      </c>
    </row>
    <row r="12" spans="1:16" x14ac:dyDescent="0.2">
      <c r="A12" s="4" t="s">
        <v>911</v>
      </c>
      <c r="B12" s="5" t="s">
        <v>426</v>
      </c>
      <c r="C12" s="5" t="s">
        <v>953</v>
      </c>
      <c r="D12" s="5" t="s">
        <v>824</v>
      </c>
      <c r="E12" s="5" t="s">
        <v>828</v>
      </c>
      <c r="F12" s="5" t="s">
        <v>941</v>
      </c>
      <c r="G12" s="5" t="s">
        <v>778</v>
      </c>
      <c r="H12" s="5" t="s">
        <v>820</v>
      </c>
      <c r="I12" s="5" t="s">
        <v>698</v>
      </c>
      <c r="J12" s="5" t="s">
        <v>618</v>
      </c>
      <c r="K12" s="5" t="s">
        <v>599</v>
      </c>
      <c r="L12" s="5" t="s">
        <v>696</v>
      </c>
      <c r="M12" s="5" t="s">
        <v>997</v>
      </c>
      <c r="N12" s="5" t="s">
        <v>596</v>
      </c>
      <c r="O12" s="5" t="s">
        <v>695</v>
      </c>
      <c r="P12" s="5" t="s">
        <v>556</v>
      </c>
    </row>
    <row r="13" spans="1:16" x14ac:dyDescent="0.2">
      <c r="A13" s="4" t="s">
        <v>914</v>
      </c>
      <c r="B13" s="5" t="s">
        <v>483</v>
      </c>
      <c r="C13" s="5" t="s">
        <v>474</v>
      </c>
      <c r="D13" s="5" t="s">
        <v>868</v>
      </c>
      <c r="E13" s="5" t="s">
        <v>192</v>
      </c>
      <c r="F13" s="5" t="s">
        <v>186</v>
      </c>
      <c r="G13" s="5" t="s">
        <v>186</v>
      </c>
      <c r="H13" s="5" t="s">
        <v>486</v>
      </c>
      <c r="I13" s="5" t="s">
        <v>65</v>
      </c>
      <c r="J13" s="5" t="s">
        <v>256</v>
      </c>
      <c r="K13" s="5" t="s">
        <v>341</v>
      </c>
      <c r="L13" s="5" t="s">
        <v>257</v>
      </c>
      <c r="M13" s="5" t="s">
        <v>370</v>
      </c>
      <c r="N13" s="5" t="s">
        <v>227</v>
      </c>
      <c r="O13" s="5" t="s">
        <v>146</v>
      </c>
      <c r="P13" s="5" t="s">
        <v>337</v>
      </c>
    </row>
    <row r="14" spans="1:16" x14ac:dyDescent="0.2">
      <c r="A14" s="6" t="s">
        <v>918</v>
      </c>
      <c r="B14" s="7" t="s">
        <v>762</v>
      </c>
      <c r="C14" s="7" t="s">
        <v>480</v>
      </c>
      <c r="D14" s="7" t="s">
        <v>210</v>
      </c>
      <c r="E14" s="7" t="s">
        <v>763</v>
      </c>
      <c r="F14" s="7" t="s">
        <v>913</v>
      </c>
      <c r="G14" s="7" t="s">
        <v>913</v>
      </c>
      <c r="H14" s="7" t="s">
        <v>264</v>
      </c>
      <c r="I14" s="7" t="s">
        <v>285</v>
      </c>
      <c r="J14" s="7" t="s">
        <v>194</v>
      </c>
      <c r="K14" s="7" t="s">
        <v>402</v>
      </c>
      <c r="L14" s="7" t="s">
        <v>702</v>
      </c>
      <c r="M14" s="7" t="s">
        <v>430</v>
      </c>
      <c r="N14" s="7" t="s">
        <v>725</v>
      </c>
      <c r="O14" s="7" t="s">
        <v>196</v>
      </c>
      <c r="P14" s="7" t="s">
        <v>110</v>
      </c>
    </row>
    <row r="15" spans="1:16" x14ac:dyDescent="0.2">
      <c r="A15" s="4" t="s">
        <v>927</v>
      </c>
      <c r="B15" s="5" t="s">
        <v>998</v>
      </c>
      <c r="C15" s="5" t="s">
        <v>218</v>
      </c>
      <c r="D15" s="5" t="s">
        <v>626</v>
      </c>
      <c r="E15" s="5" t="s">
        <v>64</v>
      </c>
      <c r="F15" s="5" t="s">
        <v>172</v>
      </c>
      <c r="G15" s="5" t="s">
        <v>774</v>
      </c>
      <c r="H15" s="5" t="s">
        <v>628</v>
      </c>
      <c r="I15" s="5" t="s">
        <v>223</v>
      </c>
      <c r="J15" s="5" t="s">
        <v>973</v>
      </c>
      <c r="K15" s="5" t="s">
        <v>332</v>
      </c>
      <c r="L15" s="5" t="s">
        <v>106</v>
      </c>
      <c r="M15" s="5" t="s">
        <v>389</v>
      </c>
      <c r="N15" s="5" t="s">
        <v>131</v>
      </c>
      <c r="O15" s="5" t="s">
        <v>592</v>
      </c>
      <c r="P15" s="5" t="s">
        <v>485</v>
      </c>
    </row>
    <row r="16" spans="1:16" x14ac:dyDescent="0.2">
      <c r="A16" s="4" t="s">
        <v>928</v>
      </c>
      <c r="B16" s="5" t="s">
        <v>634</v>
      </c>
      <c r="C16" s="5" t="s">
        <v>907</v>
      </c>
      <c r="D16" s="5" t="s">
        <v>999</v>
      </c>
      <c r="E16" s="5" t="s">
        <v>320</v>
      </c>
      <c r="F16" s="5" t="s">
        <v>695</v>
      </c>
      <c r="G16" s="5" t="s">
        <v>634</v>
      </c>
      <c r="H16" s="5" t="s">
        <v>717</v>
      </c>
      <c r="I16" s="5" t="s">
        <v>1000</v>
      </c>
      <c r="J16" s="5" t="s">
        <v>250</v>
      </c>
      <c r="K16" s="5" t="s">
        <v>396</v>
      </c>
      <c r="L16" s="5" t="s">
        <v>860</v>
      </c>
      <c r="M16" s="5" t="s">
        <v>618</v>
      </c>
      <c r="N16" s="5" t="s">
        <v>645</v>
      </c>
      <c r="O16" s="5" t="s">
        <v>508</v>
      </c>
      <c r="P16" s="5" t="s">
        <v>232</v>
      </c>
    </row>
  </sheetData>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election activeCell="A17" sqref="A17"/>
    </sheetView>
  </sheetViews>
  <sheetFormatPr baseColWidth="10" defaultColWidth="8.83203125" defaultRowHeight="15" x14ac:dyDescent="0.2"/>
  <cols>
    <col min="1" max="1" width="24.1640625" customWidth="1"/>
    <col min="2" max="16" width="10.6640625" customWidth="1"/>
  </cols>
  <sheetData>
    <row r="1" spans="1:16" x14ac:dyDescent="0.2">
      <c r="A1" s="1" t="str">
        <f>HYPERLINK("#Index!A1","Return to Index")</f>
        <v>Return to Index</v>
      </c>
    </row>
    <row r="2" spans="1:16" ht="16" x14ac:dyDescent="0.2">
      <c r="A2" s="3" t="s">
        <v>1001</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586</v>
      </c>
      <c r="C6" s="5" t="s">
        <v>41</v>
      </c>
      <c r="D6" s="5" t="s">
        <v>165</v>
      </c>
      <c r="E6" s="5" t="s">
        <v>43</v>
      </c>
      <c r="F6" s="5" t="s">
        <v>166</v>
      </c>
      <c r="G6" s="5" t="s">
        <v>45</v>
      </c>
      <c r="H6" s="5" t="s">
        <v>168</v>
      </c>
      <c r="I6" s="5" t="s">
        <v>58</v>
      </c>
      <c r="J6" s="5" t="s">
        <v>48</v>
      </c>
      <c r="K6" s="5" t="s">
        <v>706</v>
      </c>
      <c r="L6" s="5" t="s">
        <v>170</v>
      </c>
      <c r="M6" s="5" t="s">
        <v>51</v>
      </c>
      <c r="N6" s="5" t="s">
        <v>54</v>
      </c>
      <c r="O6" s="5" t="s">
        <v>55</v>
      </c>
      <c r="P6" s="5" t="s">
        <v>58</v>
      </c>
    </row>
    <row r="7" spans="1:16" x14ac:dyDescent="0.2">
      <c r="A7" s="4" t="s">
        <v>1002</v>
      </c>
      <c r="B7" s="5" t="s">
        <v>1003</v>
      </c>
      <c r="C7" s="5" t="s">
        <v>447</v>
      </c>
      <c r="D7" s="5" t="s">
        <v>22</v>
      </c>
      <c r="E7" s="5" t="s">
        <v>189</v>
      </c>
      <c r="F7" s="5" t="s">
        <v>1004</v>
      </c>
      <c r="G7" s="5" t="s">
        <v>706</v>
      </c>
      <c r="H7" s="5" t="s">
        <v>53</v>
      </c>
      <c r="I7" s="5" t="s">
        <v>368</v>
      </c>
      <c r="J7" s="5" t="s">
        <v>687</v>
      </c>
      <c r="K7" s="5" t="s">
        <v>547</v>
      </c>
      <c r="L7" s="5" t="s">
        <v>255</v>
      </c>
      <c r="M7" s="5" t="s">
        <v>452</v>
      </c>
      <c r="N7" s="5" t="s">
        <v>842</v>
      </c>
      <c r="O7" s="5" t="s">
        <v>774</v>
      </c>
      <c r="P7" s="5" t="s">
        <v>254</v>
      </c>
    </row>
    <row r="8" spans="1:16" x14ac:dyDescent="0.2">
      <c r="A8" s="4" t="s">
        <v>1005</v>
      </c>
      <c r="B8" s="5" t="s">
        <v>817</v>
      </c>
      <c r="C8" s="5" t="s">
        <v>646</v>
      </c>
      <c r="D8" s="5" t="s">
        <v>231</v>
      </c>
      <c r="E8" s="5" t="s">
        <v>904</v>
      </c>
      <c r="F8" s="5" t="s">
        <v>1006</v>
      </c>
      <c r="G8" s="5" t="s">
        <v>699</v>
      </c>
      <c r="H8" s="5" t="s">
        <v>1007</v>
      </c>
      <c r="I8" s="5" t="s">
        <v>617</v>
      </c>
      <c r="J8" s="5" t="s">
        <v>1008</v>
      </c>
      <c r="K8" s="5" t="s">
        <v>699</v>
      </c>
      <c r="L8" s="5" t="s">
        <v>1009</v>
      </c>
      <c r="M8" s="5" t="s">
        <v>616</v>
      </c>
      <c r="N8" s="5" t="s">
        <v>1010</v>
      </c>
      <c r="O8" s="5" t="s">
        <v>1011</v>
      </c>
      <c r="P8" s="5" t="s">
        <v>700</v>
      </c>
    </row>
    <row r="9" spans="1:16" x14ac:dyDescent="0.2">
      <c r="A9" s="4" t="s">
        <v>174</v>
      </c>
      <c r="B9" s="5" t="s">
        <v>190</v>
      </c>
      <c r="C9" s="5" t="s">
        <v>191</v>
      </c>
      <c r="D9" s="5" t="s">
        <v>66</v>
      </c>
      <c r="E9" s="5" t="s">
        <v>73</v>
      </c>
      <c r="F9" s="5" t="s">
        <v>104</v>
      </c>
      <c r="G9" s="5" t="s">
        <v>67</v>
      </c>
      <c r="H9" s="5" t="s">
        <v>261</v>
      </c>
      <c r="I9" s="5" t="s">
        <v>75</v>
      </c>
      <c r="J9" s="5" t="s">
        <v>261</v>
      </c>
      <c r="K9" s="5" t="s">
        <v>73</v>
      </c>
      <c r="L9" s="5" t="s">
        <v>67</v>
      </c>
      <c r="M9" s="5" t="s">
        <v>67</v>
      </c>
      <c r="N9" s="5" t="s">
        <v>73</v>
      </c>
      <c r="O9" s="5" t="s">
        <v>342</v>
      </c>
      <c r="P9" s="5" t="s">
        <v>73</v>
      </c>
    </row>
    <row r="10" spans="1:16" x14ac:dyDescent="0.2">
      <c r="A10" s="4" t="s">
        <v>177</v>
      </c>
      <c r="B10" s="5" t="s">
        <v>897</v>
      </c>
      <c r="C10" s="5" t="s">
        <v>897</v>
      </c>
      <c r="D10" s="5" t="s">
        <v>183</v>
      </c>
      <c r="E10" s="5" t="s">
        <v>89</v>
      </c>
      <c r="F10" s="5" t="s">
        <v>348</v>
      </c>
      <c r="G10" s="5" t="s">
        <v>967</v>
      </c>
      <c r="H10" s="5" t="s">
        <v>750</v>
      </c>
      <c r="I10" s="5" t="s">
        <v>896</v>
      </c>
      <c r="J10" s="5" t="s">
        <v>962</v>
      </c>
      <c r="K10" s="5" t="s">
        <v>89</v>
      </c>
      <c r="L10" s="5" t="s">
        <v>929</v>
      </c>
      <c r="M10" s="5" t="s">
        <v>897</v>
      </c>
      <c r="N10" s="5" t="s">
        <v>89</v>
      </c>
      <c r="O10" s="5" t="s">
        <v>936</v>
      </c>
      <c r="P10" s="5" t="s">
        <v>89</v>
      </c>
    </row>
    <row r="11" spans="1:16" x14ac:dyDescent="0.2">
      <c r="A11" s="4" t="s">
        <v>1012</v>
      </c>
      <c r="B11" s="5" t="s">
        <v>340</v>
      </c>
      <c r="C11" s="5" t="s">
        <v>228</v>
      </c>
      <c r="D11" s="5" t="s">
        <v>192</v>
      </c>
      <c r="E11" s="5" t="s">
        <v>67</v>
      </c>
      <c r="F11" s="5" t="s">
        <v>257</v>
      </c>
      <c r="G11" s="5" t="s">
        <v>228</v>
      </c>
      <c r="H11" s="5" t="s">
        <v>71</v>
      </c>
      <c r="I11" s="5" t="s">
        <v>67</v>
      </c>
      <c r="J11" s="5" t="s">
        <v>75</v>
      </c>
      <c r="K11" s="5" t="s">
        <v>38</v>
      </c>
      <c r="L11" s="5" t="s">
        <v>73</v>
      </c>
      <c r="M11" s="5" t="s">
        <v>191</v>
      </c>
      <c r="N11" s="5" t="s">
        <v>73</v>
      </c>
      <c r="O11" s="5" t="s">
        <v>190</v>
      </c>
      <c r="P11" s="5" t="s">
        <v>176</v>
      </c>
    </row>
    <row r="12" spans="1:16" x14ac:dyDescent="0.2">
      <c r="A12" s="4" t="s">
        <v>1013</v>
      </c>
      <c r="B12" s="5" t="s">
        <v>85</v>
      </c>
      <c r="C12" s="5" t="s">
        <v>289</v>
      </c>
      <c r="D12" s="5" t="s">
        <v>197</v>
      </c>
      <c r="E12" s="5" t="s">
        <v>197</v>
      </c>
      <c r="F12" s="5" t="s">
        <v>199</v>
      </c>
      <c r="G12" s="5" t="s">
        <v>412</v>
      </c>
      <c r="H12" s="5" t="s">
        <v>282</v>
      </c>
      <c r="I12" s="5" t="s">
        <v>562</v>
      </c>
      <c r="J12" s="5" t="s">
        <v>183</v>
      </c>
      <c r="K12" s="5" t="s">
        <v>560</v>
      </c>
      <c r="L12" s="5" t="s">
        <v>89</v>
      </c>
      <c r="M12" s="5" t="s">
        <v>282</v>
      </c>
      <c r="N12" s="5" t="s">
        <v>89</v>
      </c>
      <c r="O12" s="5" t="s">
        <v>90</v>
      </c>
      <c r="P12" s="5" t="s">
        <v>967</v>
      </c>
    </row>
    <row r="13" spans="1:16" x14ac:dyDescent="0.2">
      <c r="A13" s="4" t="s">
        <v>1014</v>
      </c>
      <c r="B13" s="5" t="s">
        <v>1015</v>
      </c>
      <c r="C13" s="5" t="s">
        <v>1016</v>
      </c>
      <c r="D13" s="5" t="s">
        <v>627</v>
      </c>
      <c r="E13" s="5" t="s">
        <v>391</v>
      </c>
      <c r="F13" s="5" t="s">
        <v>772</v>
      </c>
      <c r="G13" s="5" t="s">
        <v>141</v>
      </c>
      <c r="H13" s="5" t="s">
        <v>339</v>
      </c>
      <c r="I13" s="5" t="s">
        <v>100</v>
      </c>
      <c r="J13" s="5" t="s">
        <v>1017</v>
      </c>
      <c r="K13" s="5" t="s">
        <v>187</v>
      </c>
      <c r="L13" s="5" t="s">
        <v>257</v>
      </c>
      <c r="M13" s="5" t="s">
        <v>473</v>
      </c>
      <c r="N13" s="5" t="s">
        <v>331</v>
      </c>
      <c r="O13" s="5" t="s">
        <v>473</v>
      </c>
      <c r="P13" s="5" t="s">
        <v>332</v>
      </c>
    </row>
    <row r="14" spans="1:16" x14ac:dyDescent="0.2">
      <c r="A14" s="4" t="s">
        <v>1018</v>
      </c>
      <c r="B14" s="5" t="s">
        <v>633</v>
      </c>
      <c r="C14" s="5" t="s">
        <v>777</v>
      </c>
      <c r="D14" s="5" t="s">
        <v>697</v>
      </c>
      <c r="E14" s="5" t="s">
        <v>925</v>
      </c>
      <c r="F14" s="5" t="s">
        <v>232</v>
      </c>
      <c r="G14" s="5" t="s">
        <v>501</v>
      </c>
      <c r="H14" s="5" t="s">
        <v>492</v>
      </c>
      <c r="I14" s="5" t="s">
        <v>879</v>
      </c>
      <c r="J14" s="5" t="s">
        <v>1019</v>
      </c>
      <c r="K14" s="5" t="s">
        <v>316</v>
      </c>
      <c r="L14" s="5" t="s">
        <v>349</v>
      </c>
      <c r="M14" s="5" t="s">
        <v>509</v>
      </c>
      <c r="N14" s="5" t="s">
        <v>777</v>
      </c>
      <c r="O14" s="5" t="s">
        <v>647</v>
      </c>
      <c r="P14" s="5" t="s">
        <v>633</v>
      </c>
    </row>
    <row r="15" spans="1:16" x14ac:dyDescent="0.2">
      <c r="A15" s="4" t="s">
        <v>1021</v>
      </c>
      <c r="B15" s="5" t="s">
        <v>46</v>
      </c>
      <c r="C15" s="5" t="s">
        <v>367</v>
      </c>
      <c r="D15" s="5" t="s">
        <v>1022</v>
      </c>
      <c r="E15" s="5" t="s">
        <v>34</v>
      </c>
      <c r="F15" s="5" t="s">
        <v>690</v>
      </c>
      <c r="G15" s="5" t="s">
        <v>609</v>
      </c>
      <c r="H15" s="5" t="s">
        <v>36</v>
      </c>
      <c r="I15" s="5" t="s">
        <v>227</v>
      </c>
      <c r="J15" s="5" t="s">
        <v>52</v>
      </c>
      <c r="K15" s="5" t="s">
        <v>486</v>
      </c>
      <c r="L15" s="5" t="s">
        <v>227</v>
      </c>
      <c r="M15" s="5" t="s">
        <v>714</v>
      </c>
      <c r="N15" s="5" t="s">
        <v>219</v>
      </c>
      <c r="O15" s="5" t="s">
        <v>255</v>
      </c>
      <c r="P15" s="5" t="s">
        <v>189</v>
      </c>
    </row>
    <row r="16" spans="1:16" x14ac:dyDescent="0.2">
      <c r="A16" s="4" t="s">
        <v>1023</v>
      </c>
      <c r="B16" s="5" t="s">
        <v>425</v>
      </c>
      <c r="C16" s="5" t="s">
        <v>740</v>
      </c>
      <c r="D16" s="5" t="s">
        <v>512</v>
      </c>
      <c r="E16" s="5" t="s">
        <v>414</v>
      </c>
      <c r="F16" s="5" t="s">
        <v>349</v>
      </c>
      <c r="G16" s="5" t="s">
        <v>597</v>
      </c>
      <c r="H16" s="5" t="s">
        <v>780</v>
      </c>
      <c r="I16" s="5" t="s">
        <v>479</v>
      </c>
      <c r="J16" s="5" t="s">
        <v>488</v>
      </c>
      <c r="K16" s="5" t="s">
        <v>347</v>
      </c>
      <c r="L16" s="5" t="s">
        <v>647</v>
      </c>
      <c r="M16" s="5" t="s">
        <v>600</v>
      </c>
      <c r="N16" s="5" t="s">
        <v>778</v>
      </c>
      <c r="O16" s="5" t="s">
        <v>401</v>
      </c>
      <c r="P16" s="5" t="s">
        <v>778</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showGridLines="0" workbookViewId="0">
      <selection activeCell="H19" sqref="H19"/>
    </sheetView>
  </sheetViews>
  <sheetFormatPr baseColWidth="10" defaultColWidth="8.83203125" defaultRowHeight="15" x14ac:dyDescent="0.2"/>
  <cols>
    <col min="1" max="1" width="49.33203125" customWidth="1"/>
    <col min="2" max="16" width="10.6640625" customWidth="1"/>
  </cols>
  <sheetData>
    <row r="1" spans="1:16" x14ac:dyDescent="0.2">
      <c r="A1" s="1" t="str">
        <f>HYPERLINK("#Index!A1","Return to Index")</f>
        <v>Return to Index</v>
      </c>
    </row>
    <row r="2" spans="1:16" ht="16" x14ac:dyDescent="0.2">
      <c r="A2" s="3" t="s">
        <v>0</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40</v>
      </c>
      <c r="C6" s="5" t="s">
        <v>41</v>
      </c>
      <c r="D6" s="5" t="s">
        <v>42</v>
      </c>
      <c r="E6" s="5" t="s">
        <v>43</v>
      </c>
      <c r="F6" s="5" t="s">
        <v>44</v>
      </c>
      <c r="G6" s="5" t="s">
        <v>45</v>
      </c>
      <c r="H6" s="5" t="s">
        <v>46</v>
      </c>
      <c r="I6" s="5" t="s">
        <v>47</v>
      </c>
      <c r="J6" s="5" t="s">
        <v>48</v>
      </c>
      <c r="K6" s="5" t="s">
        <v>49</v>
      </c>
      <c r="L6" s="5" t="s">
        <v>50</v>
      </c>
      <c r="M6" s="5" t="s">
        <v>51</v>
      </c>
      <c r="N6" s="5" t="s">
        <v>54</v>
      </c>
      <c r="O6" s="5" t="s">
        <v>55</v>
      </c>
      <c r="P6" s="5" t="s">
        <v>58</v>
      </c>
    </row>
    <row r="7" spans="1:16" x14ac:dyDescent="0.2">
      <c r="A7" s="4" t="s">
        <v>61</v>
      </c>
      <c r="B7" s="5" t="s">
        <v>62</v>
      </c>
      <c r="C7" s="5" t="s">
        <v>63</v>
      </c>
      <c r="D7" s="5" t="s">
        <v>64</v>
      </c>
      <c r="E7" s="5" t="s">
        <v>65</v>
      </c>
      <c r="F7" s="5" t="s">
        <v>65</v>
      </c>
      <c r="G7" s="5" t="s">
        <v>38</v>
      </c>
      <c r="H7" s="5" t="s">
        <v>66</v>
      </c>
      <c r="I7" s="5" t="s">
        <v>67</v>
      </c>
      <c r="J7" s="5" t="s">
        <v>68</v>
      </c>
      <c r="K7" s="5" t="s">
        <v>69</v>
      </c>
      <c r="L7" s="5" t="s">
        <v>67</v>
      </c>
      <c r="M7" s="5" t="s">
        <v>70</v>
      </c>
      <c r="N7" s="5" t="s">
        <v>72</v>
      </c>
      <c r="O7" s="5" t="s">
        <v>71</v>
      </c>
      <c r="P7" s="5" t="s">
        <v>75</v>
      </c>
    </row>
    <row r="8" spans="1:16" x14ac:dyDescent="0.2">
      <c r="A8" s="4" t="s">
        <v>76</v>
      </c>
      <c r="B8" s="5" t="s">
        <v>77</v>
      </c>
      <c r="C8" s="5" t="s">
        <v>77</v>
      </c>
      <c r="D8" s="5" t="s">
        <v>78</v>
      </c>
      <c r="E8" s="5" t="s">
        <v>79</v>
      </c>
      <c r="F8" s="5" t="s">
        <v>80</v>
      </c>
      <c r="G8" s="5" t="s">
        <v>77</v>
      </c>
      <c r="H8" s="5" t="s">
        <v>81</v>
      </c>
      <c r="I8" s="5" t="s">
        <v>82</v>
      </c>
      <c r="J8" s="5" t="s">
        <v>83</v>
      </c>
      <c r="K8" s="5" t="s">
        <v>84</v>
      </c>
      <c r="L8" s="5" t="s">
        <v>81</v>
      </c>
      <c r="M8" s="5" t="s">
        <v>85</v>
      </c>
      <c r="N8" s="5" t="s">
        <v>87</v>
      </c>
      <c r="O8" s="5" t="s">
        <v>88</v>
      </c>
      <c r="P8" s="5" t="s">
        <v>91</v>
      </c>
    </row>
    <row r="9" spans="1:16" x14ac:dyDescent="0.2">
      <c r="A9" s="4" t="s">
        <v>93</v>
      </c>
      <c r="B9" s="5" t="s">
        <v>94</v>
      </c>
      <c r="C9" s="5" t="s">
        <v>95</v>
      </c>
      <c r="D9" s="5" t="s">
        <v>96</v>
      </c>
      <c r="E9" s="5" t="s">
        <v>66</v>
      </c>
      <c r="F9" s="5" t="s">
        <v>97</v>
      </c>
      <c r="G9" s="5" t="s">
        <v>21</v>
      </c>
      <c r="H9" s="5" t="s">
        <v>98</v>
      </c>
      <c r="I9" s="5" t="s">
        <v>70</v>
      </c>
      <c r="J9" s="5" t="s">
        <v>99</v>
      </c>
      <c r="K9" s="5" t="s">
        <v>100</v>
      </c>
      <c r="L9" s="5" t="s">
        <v>101</v>
      </c>
      <c r="M9" s="5" t="s">
        <v>102</v>
      </c>
      <c r="N9" s="5" t="s">
        <v>56</v>
      </c>
      <c r="O9" s="5" t="s">
        <v>59</v>
      </c>
      <c r="P9" s="5" t="s">
        <v>106</v>
      </c>
    </row>
    <row r="10" spans="1:16" x14ac:dyDescent="0.2">
      <c r="A10" s="4" t="s">
        <v>108</v>
      </c>
      <c r="B10" s="5" t="s">
        <v>109</v>
      </c>
      <c r="C10" s="5" t="s">
        <v>110</v>
      </c>
      <c r="D10" s="5" t="s">
        <v>111</v>
      </c>
      <c r="E10" s="5" t="s">
        <v>112</v>
      </c>
      <c r="F10" s="5" t="s">
        <v>113</v>
      </c>
      <c r="G10" s="5" t="s">
        <v>114</v>
      </c>
      <c r="H10" s="5" t="s">
        <v>115</v>
      </c>
      <c r="I10" s="5" t="s">
        <v>84</v>
      </c>
      <c r="J10" s="5" t="s">
        <v>116</v>
      </c>
      <c r="K10" s="5" t="s">
        <v>117</v>
      </c>
      <c r="L10" s="5" t="s">
        <v>118</v>
      </c>
      <c r="M10" s="5" t="s">
        <v>119</v>
      </c>
      <c r="N10" s="5" t="s">
        <v>122</v>
      </c>
      <c r="O10" s="5" t="s">
        <v>123</v>
      </c>
      <c r="P10" s="5" t="s">
        <v>126</v>
      </c>
    </row>
    <row r="11" spans="1:16" x14ac:dyDescent="0.2">
      <c r="A11" s="4" t="s">
        <v>127</v>
      </c>
      <c r="B11" s="5" t="s">
        <v>128</v>
      </c>
      <c r="C11" s="5" t="s">
        <v>129</v>
      </c>
      <c r="D11" s="5" t="s">
        <v>130</v>
      </c>
      <c r="E11" s="5" t="s">
        <v>131</v>
      </c>
      <c r="F11" s="5" t="s">
        <v>132</v>
      </c>
      <c r="G11" s="5" t="s">
        <v>133</v>
      </c>
      <c r="H11" s="5" t="s">
        <v>134</v>
      </c>
      <c r="I11" s="5" t="s">
        <v>135</v>
      </c>
      <c r="J11" s="5" t="s">
        <v>136</v>
      </c>
      <c r="K11" s="5" t="s">
        <v>137</v>
      </c>
      <c r="L11" s="5" t="s">
        <v>138</v>
      </c>
      <c r="M11" s="5" t="s">
        <v>139</v>
      </c>
      <c r="N11" s="5" t="s">
        <v>142</v>
      </c>
      <c r="O11" s="5" t="s">
        <v>143</v>
      </c>
      <c r="P11" s="5" t="s">
        <v>145</v>
      </c>
    </row>
    <row r="12" spans="1:16" x14ac:dyDescent="0.2">
      <c r="A12" s="4" t="s">
        <v>147</v>
      </c>
      <c r="B12" s="5" t="s">
        <v>148</v>
      </c>
      <c r="C12" s="5" t="s">
        <v>149</v>
      </c>
      <c r="D12" s="5" t="s">
        <v>150</v>
      </c>
      <c r="E12" s="5" t="s">
        <v>151</v>
      </c>
      <c r="F12" s="5" t="s">
        <v>152</v>
      </c>
      <c r="G12" s="5" t="s">
        <v>153</v>
      </c>
      <c r="H12" s="5" t="s">
        <v>154</v>
      </c>
      <c r="I12" s="5" t="s">
        <v>155</v>
      </c>
      <c r="J12" s="5" t="s">
        <v>156</v>
      </c>
      <c r="K12" s="5" t="s">
        <v>157</v>
      </c>
      <c r="L12" s="5" t="s">
        <v>158</v>
      </c>
      <c r="M12" s="5" t="s">
        <v>159</v>
      </c>
      <c r="N12" s="5" t="s">
        <v>160</v>
      </c>
      <c r="O12" s="5" t="s">
        <v>161</v>
      </c>
      <c r="P12" s="5" t="s">
        <v>163</v>
      </c>
    </row>
  </sheetData>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showGridLines="0" workbookViewId="0">
      <selection activeCell="Q4" sqref="Q4"/>
    </sheetView>
  </sheetViews>
  <sheetFormatPr baseColWidth="10" defaultColWidth="8.83203125" defaultRowHeight="15" x14ac:dyDescent="0.2"/>
  <cols>
    <col min="1" max="1" width="16" customWidth="1"/>
    <col min="2" max="16" width="10.6640625" customWidth="1"/>
  </cols>
  <sheetData>
    <row r="1" spans="1:16" x14ac:dyDescent="0.2">
      <c r="A1" s="1" t="str">
        <f>HYPERLINK("#Index!A1","Return to Index")</f>
        <v>Return to Index</v>
      </c>
    </row>
    <row r="2" spans="1:16" ht="16" x14ac:dyDescent="0.2">
      <c r="A2" s="3" t="s">
        <v>1024</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1025</v>
      </c>
      <c r="C6" s="5" t="s">
        <v>542</v>
      </c>
      <c r="D6" s="5" t="s">
        <v>653</v>
      </c>
      <c r="E6" s="5" t="s">
        <v>300</v>
      </c>
      <c r="F6" s="5" t="s">
        <v>441</v>
      </c>
      <c r="G6" s="5" t="s">
        <v>167</v>
      </c>
      <c r="H6" s="5" t="s">
        <v>991</v>
      </c>
      <c r="I6" s="5" t="s">
        <v>572</v>
      </c>
      <c r="J6" s="5" t="s">
        <v>328</v>
      </c>
      <c r="K6" s="5" t="s">
        <v>49</v>
      </c>
      <c r="L6" s="5" t="s">
        <v>50</v>
      </c>
      <c r="M6" s="5" t="s">
        <v>171</v>
      </c>
      <c r="N6" s="5" t="s">
        <v>54</v>
      </c>
      <c r="O6" s="5" t="s">
        <v>759</v>
      </c>
      <c r="P6" s="5" t="s">
        <v>58</v>
      </c>
    </row>
    <row r="7" spans="1:16" x14ac:dyDescent="0.2">
      <c r="A7" s="4" t="s">
        <v>174</v>
      </c>
      <c r="B7" s="5" t="s">
        <v>1026</v>
      </c>
      <c r="C7" s="5" t="s">
        <v>446</v>
      </c>
      <c r="D7" s="5" t="s">
        <v>329</v>
      </c>
      <c r="E7" s="5" t="s">
        <v>68</v>
      </c>
      <c r="F7" s="5" t="s">
        <v>141</v>
      </c>
      <c r="G7" s="5" t="s">
        <v>442</v>
      </c>
      <c r="H7" s="5" t="s">
        <v>101</v>
      </c>
      <c r="I7" s="5" t="s">
        <v>72</v>
      </c>
      <c r="J7" s="5" t="s">
        <v>99</v>
      </c>
      <c r="K7" s="5" t="s">
        <v>305</v>
      </c>
      <c r="L7" s="5" t="s">
        <v>337</v>
      </c>
      <c r="M7" s="5" t="s">
        <v>305</v>
      </c>
      <c r="N7" s="5" t="s">
        <v>301</v>
      </c>
      <c r="O7" s="5" t="s">
        <v>332</v>
      </c>
      <c r="P7" s="5" t="s">
        <v>38</v>
      </c>
    </row>
    <row r="8" spans="1:16" x14ac:dyDescent="0.2">
      <c r="A8" s="4" t="s">
        <v>177</v>
      </c>
      <c r="B8" s="5" t="s">
        <v>403</v>
      </c>
      <c r="C8" s="5" t="s">
        <v>843</v>
      </c>
      <c r="D8" s="5" t="s">
        <v>120</v>
      </c>
      <c r="E8" s="5" t="s">
        <v>1027</v>
      </c>
      <c r="F8" s="5" t="s">
        <v>501</v>
      </c>
      <c r="G8" s="5" t="s">
        <v>398</v>
      </c>
      <c r="H8" s="5" t="s">
        <v>268</v>
      </c>
      <c r="I8" s="5" t="s">
        <v>121</v>
      </c>
      <c r="J8" s="5" t="s">
        <v>498</v>
      </c>
      <c r="K8" s="5" t="s">
        <v>594</v>
      </c>
      <c r="L8" s="5" t="s">
        <v>428</v>
      </c>
      <c r="M8" s="5" t="s">
        <v>210</v>
      </c>
      <c r="N8" s="5" t="s">
        <v>396</v>
      </c>
      <c r="O8" s="5" t="s">
        <v>835</v>
      </c>
      <c r="P8" s="5" t="s">
        <v>1028</v>
      </c>
    </row>
    <row r="9" spans="1:16" x14ac:dyDescent="0.2">
      <c r="A9" s="4" t="s">
        <v>1029</v>
      </c>
      <c r="B9" s="5" t="s">
        <v>1030</v>
      </c>
      <c r="C9" s="5" t="s">
        <v>934</v>
      </c>
      <c r="D9" s="5" t="s">
        <v>934</v>
      </c>
      <c r="E9" s="5" t="s">
        <v>299</v>
      </c>
      <c r="F9" s="5" t="s">
        <v>1031</v>
      </c>
      <c r="G9" s="5" t="s">
        <v>569</v>
      </c>
      <c r="H9" s="5" t="s">
        <v>1026</v>
      </c>
      <c r="I9" s="5" t="s">
        <v>448</v>
      </c>
      <c r="J9" s="5" t="s">
        <v>360</v>
      </c>
      <c r="K9" s="5" t="s">
        <v>950</v>
      </c>
      <c r="L9" s="5" t="s">
        <v>97</v>
      </c>
      <c r="M9" s="5" t="s">
        <v>1032</v>
      </c>
      <c r="N9" s="5" t="s">
        <v>1033</v>
      </c>
      <c r="O9" s="5" t="s">
        <v>296</v>
      </c>
      <c r="P9" s="5" t="s">
        <v>607</v>
      </c>
    </row>
    <row r="10" spans="1:16" x14ac:dyDescent="0.2">
      <c r="A10" s="4" t="s">
        <v>1034</v>
      </c>
      <c r="B10" s="5" t="s">
        <v>1035</v>
      </c>
      <c r="C10" s="5" t="s">
        <v>574</v>
      </c>
      <c r="D10" s="5" t="s">
        <v>162</v>
      </c>
      <c r="E10" s="5" t="s">
        <v>580</v>
      </c>
      <c r="F10" s="5" t="s">
        <v>1036</v>
      </c>
      <c r="G10" s="5" t="s">
        <v>574</v>
      </c>
      <c r="H10" s="5" t="s">
        <v>579</v>
      </c>
      <c r="I10" s="5" t="s">
        <v>1037</v>
      </c>
      <c r="J10" s="5" t="s">
        <v>1038</v>
      </c>
      <c r="K10" s="5" t="s">
        <v>791</v>
      </c>
      <c r="L10" s="5" t="s">
        <v>1039</v>
      </c>
      <c r="M10" s="5" t="s">
        <v>1040</v>
      </c>
      <c r="N10" s="5" t="s">
        <v>1041</v>
      </c>
      <c r="O10" s="5" t="s">
        <v>461</v>
      </c>
      <c r="P10" s="5" t="s">
        <v>1042</v>
      </c>
    </row>
    <row r="11" spans="1:16" x14ac:dyDescent="0.2">
      <c r="A11" s="4" t="s">
        <v>1043</v>
      </c>
      <c r="B11" s="5" t="s">
        <v>1044</v>
      </c>
      <c r="C11" s="5" t="s">
        <v>219</v>
      </c>
      <c r="D11" s="5" t="s">
        <v>300</v>
      </c>
      <c r="E11" s="5" t="s">
        <v>34</v>
      </c>
      <c r="F11" s="5" t="s">
        <v>648</v>
      </c>
      <c r="G11" s="5" t="s">
        <v>331</v>
      </c>
      <c r="H11" s="5" t="s">
        <v>370</v>
      </c>
      <c r="I11" s="5" t="s">
        <v>107</v>
      </c>
      <c r="J11" s="5" t="s">
        <v>591</v>
      </c>
      <c r="K11" s="5" t="s">
        <v>591</v>
      </c>
      <c r="L11" s="5" t="s">
        <v>74</v>
      </c>
      <c r="M11" s="5" t="s">
        <v>256</v>
      </c>
      <c r="N11" s="5" t="s">
        <v>390</v>
      </c>
      <c r="O11" s="5" t="s">
        <v>107</v>
      </c>
      <c r="P11" s="5" t="s">
        <v>260</v>
      </c>
    </row>
    <row r="12" spans="1:16" x14ac:dyDescent="0.2">
      <c r="A12" s="4" t="s">
        <v>1045</v>
      </c>
      <c r="B12" s="5" t="s">
        <v>1046</v>
      </c>
      <c r="C12" s="5" t="s">
        <v>554</v>
      </c>
      <c r="D12" s="5" t="s">
        <v>109</v>
      </c>
      <c r="E12" s="5" t="s">
        <v>735</v>
      </c>
      <c r="F12" s="5" t="s">
        <v>211</v>
      </c>
      <c r="G12" s="5" t="s">
        <v>494</v>
      </c>
      <c r="H12" s="5" t="s">
        <v>475</v>
      </c>
      <c r="I12" s="5" t="s">
        <v>194</v>
      </c>
      <c r="J12" s="5" t="s">
        <v>770</v>
      </c>
      <c r="K12" s="5" t="s">
        <v>763</v>
      </c>
      <c r="L12" s="5" t="s">
        <v>284</v>
      </c>
      <c r="M12" s="5" t="s">
        <v>196</v>
      </c>
      <c r="N12" s="5" t="s">
        <v>762</v>
      </c>
      <c r="O12" s="5" t="s">
        <v>682</v>
      </c>
      <c r="P12" s="5" t="s">
        <v>310</v>
      </c>
    </row>
  </sheetData>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showGridLines="0" workbookViewId="0">
      <selection activeCell="A13" sqref="A13"/>
    </sheetView>
  </sheetViews>
  <sheetFormatPr baseColWidth="10" defaultColWidth="8.83203125" defaultRowHeight="15" x14ac:dyDescent="0.2"/>
  <cols>
    <col min="1" max="1" width="16" customWidth="1"/>
    <col min="2" max="16" width="10.6640625" customWidth="1"/>
  </cols>
  <sheetData>
    <row r="1" spans="1:16" x14ac:dyDescent="0.2">
      <c r="A1" s="1" t="str">
        <f>HYPERLINK("#Index!A1","Return to Index")</f>
        <v>Return to Index</v>
      </c>
    </row>
    <row r="2" spans="1:16" ht="16" x14ac:dyDescent="0.2">
      <c r="A2" s="3" t="s">
        <v>1047</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1048</v>
      </c>
      <c r="C6" s="5" t="s">
        <v>542</v>
      </c>
      <c r="D6" s="5" t="s">
        <v>543</v>
      </c>
      <c r="E6" s="5" t="s">
        <v>43</v>
      </c>
      <c r="F6" s="5" t="s">
        <v>166</v>
      </c>
      <c r="G6" s="5" t="s">
        <v>327</v>
      </c>
      <c r="H6" s="5" t="s">
        <v>1049</v>
      </c>
      <c r="I6" s="5" t="s">
        <v>572</v>
      </c>
      <c r="J6" s="5" t="s">
        <v>48</v>
      </c>
      <c r="K6" s="5" t="s">
        <v>706</v>
      </c>
      <c r="L6" s="5" t="s">
        <v>185</v>
      </c>
      <c r="M6" s="5" t="s">
        <v>893</v>
      </c>
      <c r="N6" s="5" t="s">
        <v>54</v>
      </c>
      <c r="O6" s="5" t="s">
        <v>759</v>
      </c>
      <c r="P6" s="5" t="s">
        <v>58</v>
      </c>
    </row>
    <row r="7" spans="1:16" x14ac:dyDescent="0.2">
      <c r="A7" s="4" t="s">
        <v>174</v>
      </c>
      <c r="B7" s="5" t="s">
        <v>1050</v>
      </c>
      <c r="C7" s="5" t="s">
        <v>1051</v>
      </c>
      <c r="D7" s="5" t="s">
        <v>772</v>
      </c>
      <c r="E7" s="5" t="s">
        <v>56</v>
      </c>
      <c r="F7" s="5" t="s">
        <v>218</v>
      </c>
      <c r="G7" s="5" t="s">
        <v>689</v>
      </c>
      <c r="H7" s="5" t="s">
        <v>485</v>
      </c>
      <c r="I7" s="5" t="s">
        <v>591</v>
      </c>
      <c r="J7" s="5" t="s">
        <v>665</v>
      </c>
      <c r="K7" s="5" t="s">
        <v>442</v>
      </c>
      <c r="L7" s="5" t="s">
        <v>278</v>
      </c>
      <c r="M7" s="5" t="s">
        <v>663</v>
      </c>
      <c r="N7" s="5" t="s">
        <v>95</v>
      </c>
      <c r="O7" s="5" t="s">
        <v>389</v>
      </c>
      <c r="P7" s="5" t="s">
        <v>341</v>
      </c>
    </row>
    <row r="8" spans="1:16" x14ac:dyDescent="0.2">
      <c r="A8" s="4" t="s">
        <v>177</v>
      </c>
      <c r="B8" s="5" t="s">
        <v>321</v>
      </c>
      <c r="C8" s="5" t="s">
        <v>1052</v>
      </c>
      <c r="D8" s="5" t="s">
        <v>314</v>
      </c>
      <c r="E8" s="5" t="s">
        <v>634</v>
      </c>
      <c r="F8" s="5" t="s">
        <v>529</v>
      </c>
      <c r="G8" s="5" t="s">
        <v>954</v>
      </c>
      <c r="H8" s="5" t="s">
        <v>488</v>
      </c>
      <c r="I8" s="5" t="s">
        <v>999</v>
      </c>
      <c r="J8" s="5" t="s">
        <v>1053</v>
      </c>
      <c r="K8" s="5" t="s">
        <v>1019</v>
      </c>
      <c r="L8" s="5" t="s">
        <v>615</v>
      </c>
      <c r="M8" s="5" t="s">
        <v>744</v>
      </c>
      <c r="N8" s="5" t="s">
        <v>311</v>
      </c>
      <c r="O8" s="5" t="s">
        <v>432</v>
      </c>
      <c r="P8" s="5" t="s">
        <v>740</v>
      </c>
    </row>
    <row r="9" spans="1:16" x14ac:dyDescent="0.2">
      <c r="A9" s="4" t="s">
        <v>1029</v>
      </c>
      <c r="B9" s="5" t="s">
        <v>452</v>
      </c>
      <c r="C9" s="5" t="s">
        <v>255</v>
      </c>
      <c r="D9" s="5" t="s">
        <v>300</v>
      </c>
      <c r="E9" s="5" t="s">
        <v>337</v>
      </c>
      <c r="F9" s="5" t="s">
        <v>442</v>
      </c>
      <c r="G9" s="5" t="s">
        <v>99</v>
      </c>
      <c r="H9" s="5" t="s">
        <v>65</v>
      </c>
      <c r="I9" s="5" t="s">
        <v>337</v>
      </c>
      <c r="J9" s="5" t="s">
        <v>102</v>
      </c>
      <c r="K9" s="5" t="s">
        <v>223</v>
      </c>
      <c r="L9" s="5" t="s">
        <v>103</v>
      </c>
      <c r="M9" s="5" t="s">
        <v>337</v>
      </c>
      <c r="N9" s="5" t="s">
        <v>648</v>
      </c>
      <c r="O9" s="5" t="s">
        <v>390</v>
      </c>
      <c r="P9" s="5" t="s">
        <v>228</v>
      </c>
    </row>
    <row r="10" spans="1:16" x14ac:dyDescent="0.2">
      <c r="A10" s="4" t="s">
        <v>1034</v>
      </c>
      <c r="B10" s="5" t="s">
        <v>198</v>
      </c>
      <c r="C10" s="5" t="s">
        <v>1054</v>
      </c>
      <c r="D10" s="5" t="s">
        <v>109</v>
      </c>
      <c r="E10" s="5" t="s">
        <v>843</v>
      </c>
      <c r="F10" s="5" t="s">
        <v>478</v>
      </c>
      <c r="G10" s="5" t="s">
        <v>265</v>
      </c>
      <c r="H10" s="5" t="s">
        <v>552</v>
      </c>
      <c r="I10" s="5" t="s">
        <v>702</v>
      </c>
      <c r="J10" s="5" t="s">
        <v>725</v>
      </c>
      <c r="K10" s="5" t="s">
        <v>997</v>
      </c>
      <c r="L10" s="5" t="s">
        <v>125</v>
      </c>
      <c r="M10" s="5" t="s">
        <v>511</v>
      </c>
      <c r="N10" s="5" t="s">
        <v>846</v>
      </c>
      <c r="O10" s="5" t="s">
        <v>119</v>
      </c>
      <c r="P10" s="5" t="s">
        <v>354</v>
      </c>
    </row>
    <row r="11" spans="1:16" x14ac:dyDescent="0.2">
      <c r="A11" s="4" t="s">
        <v>1043</v>
      </c>
      <c r="B11" s="5" t="s">
        <v>1055</v>
      </c>
      <c r="C11" s="5" t="s">
        <v>992</v>
      </c>
      <c r="D11" s="5" t="s">
        <v>1056</v>
      </c>
      <c r="E11" s="5" t="s">
        <v>62</v>
      </c>
      <c r="F11" s="5" t="s">
        <v>220</v>
      </c>
      <c r="G11" s="5" t="s">
        <v>1057</v>
      </c>
      <c r="H11" s="5" t="s">
        <v>706</v>
      </c>
      <c r="I11" s="5" t="s">
        <v>974</v>
      </c>
      <c r="J11" s="5" t="s">
        <v>1004</v>
      </c>
      <c r="K11" s="5" t="s">
        <v>628</v>
      </c>
      <c r="L11" s="5" t="s">
        <v>474</v>
      </c>
      <c r="M11" s="5" t="s">
        <v>871</v>
      </c>
      <c r="N11" s="5" t="s">
        <v>849</v>
      </c>
      <c r="O11" s="5" t="s">
        <v>809</v>
      </c>
      <c r="P11" s="5" t="s">
        <v>629</v>
      </c>
    </row>
    <row r="12" spans="1:16" x14ac:dyDescent="0.2">
      <c r="A12" s="4" t="s">
        <v>1045</v>
      </c>
      <c r="B12" s="5" t="s">
        <v>1058</v>
      </c>
      <c r="C12" s="5" t="s">
        <v>1059</v>
      </c>
      <c r="D12" s="5" t="s">
        <v>1060</v>
      </c>
      <c r="E12" s="5" t="s">
        <v>616</v>
      </c>
      <c r="F12" s="5" t="s">
        <v>1061</v>
      </c>
      <c r="G12" s="5" t="s">
        <v>526</v>
      </c>
      <c r="H12" s="5" t="s">
        <v>1062</v>
      </c>
      <c r="I12" s="5" t="s">
        <v>1063</v>
      </c>
      <c r="J12" s="5" t="s">
        <v>669</v>
      </c>
      <c r="K12" s="5" t="s">
        <v>237</v>
      </c>
      <c r="L12" s="5" t="s">
        <v>312</v>
      </c>
      <c r="M12" s="5" t="s">
        <v>1036</v>
      </c>
      <c r="N12" s="5" t="s">
        <v>539</v>
      </c>
      <c r="O12" s="5" t="s">
        <v>694</v>
      </c>
      <c r="P12" s="5" t="s">
        <v>386</v>
      </c>
    </row>
  </sheetData>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election activeCell="A15" sqref="A15"/>
    </sheetView>
  </sheetViews>
  <sheetFormatPr baseColWidth="10" defaultColWidth="8.83203125" defaultRowHeight="15" x14ac:dyDescent="0.2"/>
  <cols>
    <col min="1" max="1" width="19.5" customWidth="1"/>
    <col min="2" max="16" width="10.6640625" customWidth="1"/>
  </cols>
  <sheetData>
    <row r="1" spans="1:16" x14ac:dyDescent="0.2">
      <c r="A1" s="1" t="str">
        <f>HYPERLINK("#Index!A1","Return to Index")</f>
        <v>Return to Index</v>
      </c>
    </row>
    <row r="2" spans="1:16" ht="16" x14ac:dyDescent="0.2">
      <c r="A2" s="3" t="s">
        <v>1064</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1065</v>
      </c>
      <c r="C6" s="5" t="s">
        <v>932</v>
      </c>
      <c r="D6" s="5" t="s">
        <v>957</v>
      </c>
      <c r="E6" s="5" t="s">
        <v>326</v>
      </c>
      <c r="F6" s="5" t="s">
        <v>327</v>
      </c>
      <c r="G6" s="5" t="s">
        <v>327</v>
      </c>
      <c r="H6" s="5" t="s">
        <v>655</v>
      </c>
      <c r="I6" s="5" t="s">
        <v>895</v>
      </c>
      <c r="J6" s="5" t="s">
        <v>1066</v>
      </c>
      <c r="K6" s="5" t="s">
        <v>706</v>
      </c>
      <c r="L6" s="5" t="s">
        <v>50</v>
      </c>
      <c r="M6" s="5" t="s">
        <v>51</v>
      </c>
      <c r="N6" s="5" t="s">
        <v>568</v>
      </c>
      <c r="O6" s="5" t="s">
        <v>894</v>
      </c>
      <c r="P6" s="5" t="s">
        <v>408</v>
      </c>
    </row>
    <row r="7" spans="1:16" x14ac:dyDescent="0.2">
      <c r="A7" s="4" t="s">
        <v>1067</v>
      </c>
      <c r="B7" s="5" t="s">
        <v>1068</v>
      </c>
      <c r="C7" s="5" t="s">
        <v>759</v>
      </c>
      <c r="D7" s="5" t="s">
        <v>894</v>
      </c>
      <c r="E7" s="5" t="s">
        <v>255</v>
      </c>
      <c r="F7" s="5" t="s">
        <v>1033</v>
      </c>
      <c r="G7" s="5" t="s">
        <v>220</v>
      </c>
      <c r="H7" s="5" t="s">
        <v>774</v>
      </c>
      <c r="I7" s="5" t="s">
        <v>547</v>
      </c>
      <c r="J7" s="5" t="s">
        <v>996</v>
      </c>
      <c r="K7" s="5" t="s">
        <v>484</v>
      </c>
      <c r="L7" s="5" t="s">
        <v>305</v>
      </c>
      <c r="M7" s="5" t="s">
        <v>589</v>
      </c>
      <c r="N7" s="5" t="s">
        <v>252</v>
      </c>
      <c r="O7" s="5" t="s">
        <v>483</v>
      </c>
      <c r="P7" s="5" t="s">
        <v>301</v>
      </c>
    </row>
    <row r="8" spans="1:16" x14ac:dyDescent="0.2">
      <c r="A8" s="4" t="s">
        <v>1069</v>
      </c>
      <c r="B8" s="5" t="s">
        <v>1070</v>
      </c>
      <c r="C8" s="5" t="s">
        <v>1071</v>
      </c>
      <c r="D8" s="5" t="s">
        <v>889</v>
      </c>
      <c r="E8" s="5" t="s">
        <v>1072</v>
      </c>
      <c r="F8" s="5" t="s">
        <v>827</v>
      </c>
      <c r="G8" s="5" t="s">
        <v>1073</v>
      </c>
      <c r="H8" s="5" t="s">
        <v>1074</v>
      </c>
      <c r="I8" s="5" t="s">
        <v>670</v>
      </c>
      <c r="J8" s="5" t="s">
        <v>887</v>
      </c>
      <c r="K8" s="5" t="s">
        <v>620</v>
      </c>
      <c r="L8" s="5" t="s">
        <v>889</v>
      </c>
      <c r="M8" s="5" t="s">
        <v>1075</v>
      </c>
      <c r="N8" s="5" t="s">
        <v>921</v>
      </c>
      <c r="O8" s="5" t="s">
        <v>1076</v>
      </c>
      <c r="P8" s="5" t="s">
        <v>814</v>
      </c>
    </row>
    <row r="9" spans="1:16" x14ac:dyDescent="0.2">
      <c r="A9" s="4" t="s">
        <v>174</v>
      </c>
      <c r="B9" s="5" t="s">
        <v>98</v>
      </c>
      <c r="C9" s="5" t="s">
        <v>192</v>
      </c>
      <c r="D9" s="5" t="s">
        <v>259</v>
      </c>
      <c r="E9" s="5" t="s">
        <v>73</v>
      </c>
      <c r="F9" s="5" t="s">
        <v>68</v>
      </c>
      <c r="G9" s="5" t="s">
        <v>190</v>
      </c>
      <c r="H9" s="5" t="s">
        <v>38</v>
      </c>
      <c r="I9" s="5" t="s">
        <v>176</v>
      </c>
      <c r="J9" s="5" t="s">
        <v>38</v>
      </c>
      <c r="K9" s="5" t="s">
        <v>261</v>
      </c>
      <c r="L9" s="5" t="s">
        <v>261</v>
      </c>
      <c r="M9" s="5" t="s">
        <v>38</v>
      </c>
      <c r="N9" s="5" t="s">
        <v>175</v>
      </c>
      <c r="O9" s="5" t="s">
        <v>68</v>
      </c>
      <c r="P9" s="5" t="s">
        <v>66</v>
      </c>
    </row>
    <row r="10" spans="1:16" x14ac:dyDescent="0.2">
      <c r="A10" s="4" t="s">
        <v>177</v>
      </c>
      <c r="B10" s="5" t="s">
        <v>199</v>
      </c>
      <c r="C10" s="5" t="s">
        <v>204</v>
      </c>
      <c r="D10" s="5" t="s">
        <v>85</v>
      </c>
      <c r="E10" s="5" t="s">
        <v>89</v>
      </c>
      <c r="F10" s="5" t="s">
        <v>936</v>
      </c>
      <c r="G10" s="5" t="s">
        <v>929</v>
      </c>
      <c r="H10" s="5" t="s">
        <v>84</v>
      </c>
      <c r="I10" s="5" t="s">
        <v>967</v>
      </c>
      <c r="J10" s="5" t="s">
        <v>864</v>
      </c>
      <c r="K10" s="5" t="s">
        <v>183</v>
      </c>
      <c r="L10" s="5" t="s">
        <v>282</v>
      </c>
      <c r="M10" s="5" t="s">
        <v>559</v>
      </c>
      <c r="N10" s="5" t="s">
        <v>963</v>
      </c>
      <c r="O10" s="5" t="s">
        <v>200</v>
      </c>
      <c r="P10" s="5" t="s">
        <v>724</v>
      </c>
    </row>
    <row r="11" spans="1:16" x14ac:dyDescent="0.2">
      <c r="A11" s="4" t="s">
        <v>1077</v>
      </c>
      <c r="B11" s="5" t="s">
        <v>1078</v>
      </c>
      <c r="C11" s="5" t="s">
        <v>295</v>
      </c>
      <c r="D11" s="5" t="s">
        <v>217</v>
      </c>
      <c r="E11" s="5" t="s">
        <v>103</v>
      </c>
      <c r="F11" s="5" t="s">
        <v>589</v>
      </c>
      <c r="G11" s="5" t="s">
        <v>883</v>
      </c>
      <c r="H11" s="5" t="s">
        <v>131</v>
      </c>
      <c r="I11" s="5" t="s">
        <v>60</v>
      </c>
      <c r="J11" s="5" t="s">
        <v>789</v>
      </c>
      <c r="K11" s="5" t="s">
        <v>219</v>
      </c>
      <c r="L11" s="5" t="s">
        <v>59</v>
      </c>
      <c r="M11" s="5" t="s">
        <v>609</v>
      </c>
      <c r="N11" s="5" t="s">
        <v>369</v>
      </c>
      <c r="O11" s="5" t="s">
        <v>95</v>
      </c>
      <c r="P11" s="5" t="s">
        <v>60</v>
      </c>
    </row>
    <row r="12" spans="1:16" x14ac:dyDescent="0.2">
      <c r="A12" s="4" t="s">
        <v>1079</v>
      </c>
      <c r="B12" s="5" t="s">
        <v>1019</v>
      </c>
      <c r="C12" s="5" t="s">
        <v>322</v>
      </c>
      <c r="D12" s="5" t="s">
        <v>536</v>
      </c>
      <c r="E12" s="5" t="s">
        <v>355</v>
      </c>
      <c r="F12" s="5" t="s">
        <v>1080</v>
      </c>
      <c r="G12" s="5" t="s">
        <v>701</v>
      </c>
      <c r="H12" s="5" t="s">
        <v>738</v>
      </c>
      <c r="I12" s="5" t="s">
        <v>645</v>
      </c>
      <c r="J12" s="5" t="s">
        <v>241</v>
      </c>
      <c r="K12" s="5" t="s">
        <v>623</v>
      </c>
      <c r="L12" s="5" t="s">
        <v>619</v>
      </c>
      <c r="M12" s="5" t="s">
        <v>1020</v>
      </c>
      <c r="N12" s="5" t="s">
        <v>856</v>
      </c>
      <c r="O12" s="5" t="s">
        <v>640</v>
      </c>
      <c r="P12" s="5" t="s">
        <v>555</v>
      </c>
    </row>
    <row r="13" spans="1:16" x14ac:dyDescent="0.2">
      <c r="A13" s="4" t="s">
        <v>1081</v>
      </c>
      <c r="B13" s="5" t="s">
        <v>1082</v>
      </c>
      <c r="C13" s="5" t="s">
        <v>50</v>
      </c>
      <c r="D13" s="5" t="s">
        <v>713</v>
      </c>
      <c r="E13" s="5" t="s">
        <v>34</v>
      </c>
      <c r="F13" s="5" t="s">
        <v>868</v>
      </c>
      <c r="G13" s="5" t="s">
        <v>628</v>
      </c>
      <c r="H13" s="5" t="s">
        <v>256</v>
      </c>
      <c r="I13" s="5" t="s">
        <v>38</v>
      </c>
      <c r="J13" s="5" t="s">
        <v>57</v>
      </c>
      <c r="K13" s="5" t="s">
        <v>100</v>
      </c>
      <c r="L13" s="5" t="s">
        <v>192</v>
      </c>
      <c r="M13" s="5" t="s">
        <v>391</v>
      </c>
      <c r="N13" s="5" t="s">
        <v>60</v>
      </c>
      <c r="O13" s="5" t="s">
        <v>341</v>
      </c>
      <c r="P13" s="5" t="s">
        <v>332</v>
      </c>
    </row>
    <row r="14" spans="1:16" x14ac:dyDescent="0.2">
      <c r="A14" s="4" t="s">
        <v>1083</v>
      </c>
      <c r="B14" s="5" t="s">
        <v>402</v>
      </c>
      <c r="C14" s="5" t="s">
        <v>274</v>
      </c>
      <c r="D14" s="5" t="s">
        <v>424</v>
      </c>
      <c r="E14" s="5" t="s">
        <v>500</v>
      </c>
      <c r="F14" s="5" t="s">
        <v>844</v>
      </c>
      <c r="G14" s="5" t="s">
        <v>595</v>
      </c>
      <c r="H14" s="5" t="s">
        <v>120</v>
      </c>
      <c r="I14" s="5" t="s">
        <v>264</v>
      </c>
      <c r="J14" s="5" t="s">
        <v>862</v>
      </c>
      <c r="K14" s="5" t="s">
        <v>633</v>
      </c>
      <c r="L14" s="5" t="s">
        <v>212</v>
      </c>
      <c r="M14" s="5" t="s">
        <v>264</v>
      </c>
      <c r="N14" s="5" t="s">
        <v>116</v>
      </c>
      <c r="O14" s="5" t="s">
        <v>1046</v>
      </c>
      <c r="P14" s="5" t="s">
        <v>886</v>
      </c>
    </row>
  </sheetData>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heetViews>
  <sheetFormatPr baseColWidth="10" defaultColWidth="8.83203125" defaultRowHeight="15" x14ac:dyDescent="0.2"/>
  <cols>
    <col min="1" max="1" width="19.5" customWidth="1"/>
    <col min="2" max="16" width="10.6640625" customWidth="1"/>
  </cols>
  <sheetData>
    <row r="1" spans="1:16" x14ac:dyDescent="0.2">
      <c r="A1" s="1" t="str">
        <f>HYPERLINK("#Index!A1","Return to Index")</f>
        <v>Return to Index</v>
      </c>
    </row>
    <row r="2" spans="1:16" ht="16" x14ac:dyDescent="0.2">
      <c r="A2" s="3" t="s">
        <v>1084</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1085</v>
      </c>
      <c r="C6" s="5" t="s">
        <v>542</v>
      </c>
      <c r="D6" s="5" t="s">
        <v>42</v>
      </c>
      <c r="E6" s="5" t="s">
        <v>326</v>
      </c>
      <c r="F6" s="5" t="s">
        <v>44</v>
      </c>
      <c r="G6" s="5" t="s">
        <v>470</v>
      </c>
      <c r="H6" s="5" t="s">
        <v>168</v>
      </c>
      <c r="I6" s="5" t="s">
        <v>47</v>
      </c>
      <c r="J6" s="5" t="s">
        <v>471</v>
      </c>
      <c r="K6" s="5" t="s">
        <v>49</v>
      </c>
      <c r="L6" s="5" t="s">
        <v>170</v>
      </c>
      <c r="M6" s="5" t="s">
        <v>51</v>
      </c>
      <c r="N6" s="5" t="s">
        <v>54</v>
      </c>
      <c r="O6" s="5" t="s">
        <v>55</v>
      </c>
      <c r="P6" s="5" t="s">
        <v>58</v>
      </c>
    </row>
    <row r="7" spans="1:16" x14ac:dyDescent="0.2">
      <c r="A7" s="4" t="s">
        <v>1067</v>
      </c>
      <c r="B7" s="5" t="s">
        <v>1086</v>
      </c>
      <c r="C7" s="5" t="s">
        <v>788</v>
      </c>
      <c r="D7" s="5" t="s">
        <v>141</v>
      </c>
      <c r="E7" s="5" t="s">
        <v>102</v>
      </c>
      <c r="F7" s="5" t="s">
        <v>567</v>
      </c>
      <c r="G7" s="5" t="s">
        <v>99</v>
      </c>
      <c r="H7" s="5" t="s">
        <v>101</v>
      </c>
      <c r="I7" s="5" t="s">
        <v>337</v>
      </c>
      <c r="J7" s="5" t="s">
        <v>258</v>
      </c>
      <c r="K7" s="5" t="s">
        <v>504</v>
      </c>
      <c r="L7" s="5" t="s">
        <v>69</v>
      </c>
      <c r="M7" s="5" t="s">
        <v>278</v>
      </c>
      <c r="N7" s="5" t="s">
        <v>474</v>
      </c>
      <c r="O7" s="5" t="s">
        <v>370</v>
      </c>
      <c r="P7" s="5" t="s">
        <v>63</v>
      </c>
    </row>
    <row r="8" spans="1:16" x14ac:dyDescent="0.2">
      <c r="A8" s="4" t="s">
        <v>1069</v>
      </c>
      <c r="B8" s="5" t="s">
        <v>429</v>
      </c>
      <c r="C8" s="5" t="s">
        <v>768</v>
      </c>
      <c r="D8" s="5" t="s">
        <v>497</v>
      </c>
      <c r="E8" s="5" t="s">
        <v>879</v>
      </c>
      <c r="F8" s="5" t="s">
        <v>947</v>
      </c>
      <c r="G8" s="5" t="s">
        <v>270</v>
      </c>
      <c r="H8" s="5" t="s">
        <v>211</v>
      </c>
      <c r="I8" s="5" t="s">
        <v>823</v>
      </c>
      <c r="J8" s="5" t="s">
        <v>203</v>
      </c>
      <c r="K8" s="5" t="s">
        <v>696</v>
      </c>
      <c r="L8" s="5" t="s">
        <v>477</v>
      </c>
      <c r="M8" s="5" t="s">
        <v>651</v>
      </c>
      <c r="N8" s="5" t="s">
        <v>830</v>
      </c>
      <c r="O8" s="5" t="s">
        <v>196</v>
      </c>
      <c r="P8" s="5" t="s">
        <v>355</v>
      </c>
    </row>
    <row r="9" spans="1:16" x14ac:dyDescent="0.2">
      <c r="A9" s="4" t="s">
        <v>174</v>
      </c>
      <c r="B9" s="5" t="s">
        <v>1087</v>
      </c>
      <c r="C9" s="5" t="s">
        <v>665</v>
      </c>
      <c r="D9" s="5" t="s">
        <v>731</v>
      </c>
      <c r="E9" s="5" t="s">
        <v>107</v>
      </c>
      <c r="F9" s="5" t="s">
        <v>389</v>
      </c>
      <c r="G9" s="5" t="s">
        <v>338</v>
      </c>
      <c r="H9" s="5" t="s">
        <v>591</v>
      </c>
      <c r="I9" s="5" t="s">
        <v>370</v>
      </c>
      <c r="J9" s="5" t="s">
        <v>97</v>
      </c>
      <c r="K9" s="5" t="s">
        <v>59</v>
      </c>
      <c r="L9" s="5" t="s">
        <v>65</v>
      </c>
      <c r="M9" s="5" t="s">
        <v>301</v>
      </c>
      <c r="N9" s="5" t="s">
        <v>486</v>
      </c>
      <c r="O9" s="5" t="s">
        <v>255</v>
      </c>
      <c r="P9" s="5" t="s">
        <v>277</v>
      </c>
    </row>
    <row r="10" spans="1:16" x14ac:dyDescent="0.2">
      <c r="A10" s="4" t="s">
        <v>177</v>
      </c>
      <c r="B10" s="5" t="s">
        <v>831</v>
      </c>
      <c r="C10" s="5" t="s">
        <v>124</v>
      </c>
      <c r="D10" s="5" t="s">
        <v>198</v>
      </c>
      <c r="E10" s="5" t="s">
        <v>120</v>
      </c>
      <c r="F10" s="5" t="s">
        <v>945</v>
      </c>
      <c r="G10" s="5" t="s">
        <v>210</v>
      </c>
      <c r="H10" s="5" t="s">
        <v>274</v>
      </c>
      <c r="I10" s="5" t="s">
        <v>1088</v>
      </c>
      <c r="J10" s="5" t="s">
        <v>500</v>
      </c>
      <c r="K10" s="5" t="s">
        <v>113</v>
      </c>
      <c r="L10" s="5" t="s">
        <v>119</v>
      </c>
      <c r="M10" s="5" t="s">
        <v>515</v>
      </c>
      <c r="N10" s="5" t="s">
        <v>510</v>
      </c>
      <c r="O10" s="5" t="s">
        <v>845</v>
      </c>
      <c r="P10" s="5" t="s">
        <v>1089</v>
      </c>
    </row>
    <row r="11" spans="1:16" x14ac:dyDescent="0.2">
      <c r="A11" s="4" t="s">
        <v>1077</v>
      </c>
      <c r="B11" s="5" t="s">
        <v>1090</v>
      </c>
      <c r="C11" s="5" t="s">
        <v>1091</v>
      </c>
      <c r="D11" s="5" t="s">
        <v>1026</v>
      </c>
      <c r="E11" s="5" t="s">
        <v>106</v>
      </c>
      <c r="F11" s="5" t="s">
        <v>421</v>
      </c>
      <c r="G11" s="5" t="s">
        <v>297</v>
      </c>
      <c r="H11" s="5" t="s">
        <v>326</v>
      </c>
      <c r="I11" s="5" t="s">
        <v>591</v>
      </c>
      <c r="J11" s="5" t="s">
        <v>28</v>
      </c>
      <c r="K11" s="5" t="s">
        <v>485</v>
      </c>
      <c r="L11" s="5" t="s">
        <v>688</v>
      </c>
      <c r="M11" s="5" t="s">
        <v>222</v>
      </c>
      <c r="N11" s="5" t="s">
        <v>366</v>
      </c>
      <c r="O11" s="5" t="s">
        <v>224</v>
      </c>
      <c r="P11" s="5" t="s">
        <v>390</v>
      </c>
    </row>
    <row r="12" spans="1:16" x14ac:dyDescent="0.2">
      <c r="A12" s="4" t="s">
        <v>1079</v>
      </c>
      <c r="B12" s="5" t="s">
        <v>311</v>
      </c>
      <c r="C12" s="5" t="s">
        <v>723</v>
      </c>
      <c r="D12" s="5" t="s">
        <v>944</v>
      </c>
      <c r="E12" s="5" t="s">
        <v>733</v>
      </c>
      <c r="F12" s="5" t="s">
        <v>618</v>
      </c>
      <c r="G12" s="5" t="s">
        <v>638</v>
      </c>
      <c r="H12" s="5" t="s">
        <v>856</v>
      </c>
      <c r="I12" s="5" t="s">
        <v>632</v>
      </c>
      <c r="J12" s="5" t="s">
        <v>600</v>
      </c>
      <c r="K12" s="5" t="s">
        <v>733</v>
      </c>
      <c r="L12" s="5" t="s">
        <v>245</v>
      </c>
      <c r="M12" s="5" t="s">
        <v>620</v>
      </c>
      <c r="N12" s="5" t="s">
        <v>640</v>
      </c>
      <c r="O12" s="5" t="s">
        <v>944</v>
      </c>
      <c r="P12" s="5" t="s">
        <v>828</v>
      </c>
    </row>
    <row r="13" spans="1:16" x14ac:dyDescent="0.2">
      <c r="A13" s="4" t="s">
        <v>1081</v>
      </c>
      <c r="B13" s="5" t="s">
        <v>1092</v>
      </c>
      <c r="C13" s="5" t="s">
        <v>686</v>
      </c>
      <c r="D13" s="5" t="s">
        <v>1093</v>
      </c>
      <c r="E13" s="5" t="s">
        <v>101</v>
      </c>
      <c r="F13" s="5" t="s">
        <v>135</v>
      </c>
      <c r="G13" s="5" t="s">
        <v>25</v>
      </c>
      <c r="H13" s="5" t="s">
        <v>389</v>
      </c>
      <c r="I13" s="5" t="s">
        <v>140</v>
      </c>
      <c r="J13" s="5" t="s">
        <v>772</v>
      </c>
      <c r="K13" s="5" t="s">
        <v>339</v>
      </c>
      <c r="L13" s="5" t="s">
        <v>102</v>
      </c>
      <c r="M13" s="5" t="s">
        <v>96</v>
      </c>
      <c r="N13" s="5" t="s">
        <v>629</v>
      </c>
      <c r="O13" s="5" t="s">
        <v>592</v>
      </c>
      <c r="P13" s="5" t="s">
        <v>299</v>
      </c>
    </row>
    <row r="14" spans="1:16" x14ac:dyDescent="0.2">
      <c r="A14" s="4" t="s">
        <v>1083</v>
      </c>
      <c r="B14" s="5" t="s">
        <v>944</v>
      </c>
      <c r="C14" s="5" t="s">
        <v>944</v>
      </c>
      <c r="D14" s="5" t="s">
        <v>692</v>
      </c>
      <c r="E14" s="5" t="s">
        <v>490</v>
      </c>
      <c r="F14" s="5" t="s">
        <v>619</v>
      </c>
      <c r="G14" s="5" t="s">
        <v>887</v>
      </c>
      <c r="H14" s="5" t="s">
        <v>244</v>
      </c>
      <c r="I14" s="5" t="s">
        <v>621</v>
      </c>
      <c r="J14" s="5" t="s">
        <v>1094</v>
      </c>
      <c r="K14" s="5" t="s">
        <v>433</v>
      </c>
      <c r="L14" s="5" t="s">
        <v>508</v>
      </c>
      <c r="M14" s="5" t="s">
        <v>944</v>
      </c>
      <c r="N14" s="5" t="s">
        <v>870</v>
      </c>
      <c r="O14" s="5" t="s">
        <v>797</v>
      </c>
      <c r="P14" s="5" t="s">
        <v>313</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showGridLines="0" workbookViewId="0">
      <selection activeCell="A3" sqref="A3"/>
    </sheetView>
  </sheetViews>
  <sheetFormatPr baseColWidth="10" defaultColWidth="8.83203125" defaultRowHeight="15" x14ac:dyDescent="0.2"/>
  <cols>
    <col min="1" max="1" width="28.5" customWidth="1"/>
    <col min="2" max="16" width="10.6640625" customWidth="1"/>
  </cols>
  <sheetData>
    <row r="1" spans="1:16" x14ac:dyDescent="0.2">
      <c r="A1" s="1" t="str">
        <f>HYPERLINK("#Index!A1","Return to Index")</f>
        <v>Return to Index</v>
      </c>
    </row>
    <row r="2" spans="1:16" ht="16" x14ac:dyDescent="0.2">
      <c r="A2" s="3" t="s">
        <v>164</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18</v>
      </c>
      <c r="C6" s="5" t="s">
        <v>41</v>
      </c>
      <c r="D6" s="5" t="s">
        <v>165</v>
      </c>
      <c r="E6" s="5" t="s">
        <v>43</v>
      </c>
      <c r="F6" s="5" t="s">
        <v>166</v>
      </c>
      <c r="G6" s="5" t="s">
        <v>167</v>
      </c>
      <c r="H6" s="5" t="s">
        <v>168</v>
      </c>
      <c r="I6" s="5" t="s">
        <v>58</v>
      </c>
      <c r="J6" s="5" t="s">
        <v>169</v>
      </c>
      <c r="K6" s="5" t="s">
        <v>49</v>
      </c>
      <c r="L6" s="5" t="s">
        <v>170</v>
      </c>
      <c r="M6" s="5" t="s">
        <v>171</v>
      </c>
      <c r="N6" s="5" t="s">
        <v>54</v>
      </c>
      <c r="O6" s="5" t="s">
        <v>173</v>
      </c>
      <c r="P6" s="5" t="s">
        <v>47</v>
      </c>
    </row>
    <row r="7" spans="1:16" x14ac:dyDescent="0.2">
      <c r="A7" s="4" t="s">
        <v>174</v>
      </c>
      <c r="B7" s="5" t="s">
        <v>175</v>
      </c>
      <c r="C7" s="5" t="s">
        <v>73</v>
      </c>
      <c r="D7" s="5" t="s">
        <v>175</v>
      </c>
      <c r="E7" s="5" t="s">
        <v>73</v>
      </c>
      <c r="F7" s="5" t="s">
        <v>73</v>
      </c>
      <c r="G7" s="5" t="s">
        <v>175</v>
      </c>
      <c r="H7" s="5" t="s">
        <v>73</v>
      </c>
      <c r="I7" s="5" t="s">
        <v>73</v>
      </c>
      <c r="J7" s="5" t="s">
        <v>73</v>
      </c>
      <c r="K7" s="5" t="s">
        <v>176</v>
      </c>
      <c r="L7" s="5" t="s">
        <v>73</v>
      </c>
      <c r="M7" s="5" t="s">
        <v>176</v>
      </c>
      <c r="N7" s="5" t="s">
        <v>73</v>
      </c>
      <c r="O7" s="5" t="s">
        <v>73</v>
      </c>
      <c r="P7" s="5" t="s">
        <v>175</v>
      </c>
    </row>
    <row r="8" spans="1:16" x14ac:dyDescent="0.2">
      <c r="A8" s="4" t="s">
        <v>177</v>
      </c>
      <c r="B8" s="5" t="s">
        <v>178</v>
      </c>
      <c r="C8" s="5" t="s">
        <v>178</v>
      </c>
      <c r="D8" s="5" t="s">
        <v>179</v>
      </c>
      <c r="E8" s="5" t="s">
        <v>89</v>
      </c>
      <c r="F8" s="5" t="s">
        <v>89</v>
      </c>
      <c r="G8" s="5" t="s">
        <v>180</v>
      </c>
      <c r="H8" s="5" t="s">
        <v>89</v>
      </c>
      <c r="I8" s="5" t="s">
        <v>89</v>
      </c>
      <c r="J8" s="5" t="s">
        <v>89</v>
      </c>
      <c r="K8" s="5" t="s">
        <v>181</v>
      </c>
      <c r="L8" s="5" t="s">
        <v>89</v>
      </c>
      <c r="M8" s="5" t="s">
        <v>182</v>
      </c>
      <c r="N8" s="5" t="s">
        <v>89</v>
      </c>
      <c r="O8" s="5" t="s">
        <v>89</v>
      </c>
      <c r="P8" s="5" t="s">
        <v>183</v>
      </c>
    </row>
    <row r="9" spans="1:16" x14ac:dyDescent="0.2">
      <c r="A9" s="4" t="s">
        <v>184</v>
      </c>
      <c r="B9" s="5" t="s">
        <v>185</v>
      </c>
      <c r="C9" s="5" t="s">
        <v>186</v>
      </c>
      <c r="D9" s="5" t="s">
        <v>187</v>
      </c>
      <c r="E9" s="5" t="s">
        <v>67</v>
      </c>
      <c r="F9" s="5" t="s">
        <v>188</v>
      </c>
      <c r="G9" s="5" t="s">
        <v>189</v>
      </c>
      <c r="H9" s="5" t="s">
        <v>68</v>
      </c>
      <c r="I9" s="5" t="s">
        <v>71</v>
      </c>
      <c r="J9" s="5" t="s">
        <v>64</v>
      </c>
      <c r="K9" s="5" t="s">
        <v>62</v>
      </c>
      <c r="L9" s="5" t="s">
        <v>190</v>
      </c>
      <c r="M9" s="5" t="s">
        <v>65</v>
      </c>
      <c r="N9" s="5" t="s">
        <v>192</v>
      </c>
      <c r="O9" s="5" t="s">
        <v>38</v>
      </c>
      <c r="P9" s="5" t="s">
        <v>72</v>
      </c>
    </row>
    <row r="10" spans="1:16" x14ac:dyDescent="0.2">
      <c r="A10" s="4" t="s">
        <v>193</v>
      </c>
      <c r="B10" s="5" t="s">
        <v>194</v>
      </c>
      <c r="C10" s="5" t="s">
        <v>195</v>
      </c>
      <c r="D10" s="5" t="s">
        <v>196</v>
      </c>
      <c r="E10" s="5" t="s">
        <v>197</v>
      </c>
      <c r="F10" s="5" t="s">
        <v>198</v>
      </c>
      <c r="G10" s="5" t="s">
        <v>194</v>
      </c>
      <c r="H10" s="5" t="s">
        <v>199</v>
      </c>
      <c r="I10" s="5" t="s">
        <v>200</v>
      </c>
      <c r="J10" s="5" t="s">
        <v>201</v>
      </c>
      <c r="K10" s="5" t="s">
        <v>202</v>
      </c>
      <c r="L10" s="5" t="s">
        <v>203</v>
      </c>
      <c r="M10" s="5" t="s">
        <v>204</v>
      </c>
      <c r="N10" s="5" t="s">
        <v>206</v>
      </c>
      <c r="O10" s="5" t="s">
        <v>207</v>
      </c>
      <c r="P10" s="5" t="s">
        <v>120</v>
      </c>
    </row>
    <row r="11" spans="1:16" x14ac:dyDescent="0.2">
      <c r="A11" s="4" t="s">
        <v>213</v>
      </c>
      <c r="B11" s="5" t="s">
        <v>214</v>
      </c>
      <c r="C11" s="5" t="s">
        <v>215</v>
      </c>
      <c r="D11" s="5" t="s">
        <v>216</v>
      </c>
      <c r="E11" s="5" t="s">
        <v>102</v>
      </c>
      <c r="F11" s="5" t="s">
        <v>217</v>
      </c>
      <c r="G11" s="5" t="s">
        <v>218</v>
      </c>
      <c r="H11" s="5" t="s">
        <v>97</v>
      </c>
      <c r="I11" s="5" t="s">
        <v>219</v>
      </c>
      <c r="J11" s="5" t="s">
        <v>220</v>
      </c>
      <c r="K11" s="5" t="s">
        <v>187</v>
      </c>
      <c r="L11" s="5" t="s">
        <v>221</v>
      </c>
      <c r="M11" s="5" t="s">
        <v>222</v>
      </c>
      <c r="N11" s="5" t="s">
        <v>224</v>
      </c>
      <c r="O11" s="5" t="s">
        <v>225</v>
      </c>
      <c r="P11" s="5" t="s">
        <v>100</v>
      </c>
    </row>
    <row r="12" spans="1:16" x14ac:dyDescent="0.2">
      <c r="A12" s="4" t="s">
        <v>229</v>
      </c>
      <c r="B12" s="5" t="s">
        <v>230</v>
      </c>
      <c r="C12" s="5" t="s">
        <v>231</v>
      </c>
      <c r="D12" s="5" t="s">
        <v>232</v>
      </c>
      <c r="E12" s="5" t="s">
        <v>233</v>
      </c>
      <c r="F12" s="5" t="s">
        <v>234</v>
      </c>
      <c r="G12" s="5" t="s">
        <v>235</v>
      </c>
      <c r="H12" s="5" t="s">
        <v>236</v>
      </c>
      <c r="I12" s="5" t="s">
        <v>237</v>
      </c>
      <c r="J12" s="5" t="s">
        <v>238</v>
      </c>
      <c r="K12" s="5" t="s">
        <v>239</v>
      </c>
      <c r="L12" s="5" t="s">
        <v>240</v>
      </c>
      <c r="M12" s="5" t="s">
        <v>241</v>
      </c>
      <c r="N12" s="5" t="s">
        <v>244</v>
      </c>
      <c r="O12" s="5" t="s">
        <v>245</v>
      </c>
      <c r="P12" s="5" t="s">
        <v>248</v>
      </c>
    </row>
    <row r="13" spans="1:16" x14ac:dyDescent="0.2">
      <c r="A13" s="4" t="s">
        <v>251</v>
      </c>
      <c r="B13" s="5" t="s">
        <v>252</v>
      </c>
      <c r="C13" s="5" t="s">
        <v>253</v>
      </c>
      <c r="D13" s="5" t="s">
        <v>254</v>
      </c>
      <c r="E13" s="5" t="s">
        <v>107</v>
      </c>
      <c r="F13" s="5" t="s">
        <v>255</v>
      </c>
      <c r="G13" s="5" t="s">
        <v>256</v>
      </c>
      <c r="H13" s="5" t="s">
        <v>228</v>
      </c>
      <c r="I13" s="5" t="s">
        <v>257</v>
      </c>
      <c r="J13" s="5" t="s">
        <v>258</v>
      </c>
      <c r="K13" s="5" t="s">
        <v>259</v>
      </c>
      <c r="L13" s="5" t="s">
        <v>70</v>
      </c>
      <c r="M13" s="5" t="s">
        <v>259</v>
      </c>
      <c r="N13" s="5" t="s">
        <v>260</v>
      </c>
      <c r="O13" s="5" t="s">
        <v>103</v>
      </c>
      <c r="P13" s="5" t="s">
        <v>259</v>
      </c>
    </row>
    <row r="14" spans="1:16" x14ac:dyDescent="0.2">
      <c r="A14" s="4" t="s">
        <v>262</v>
      </c>
      <c r="B14" s="5" t="s">
        <v>196</v>
      </c>
      <c r="C14" s="5" t="s">
        <v>263</v>
      </c>
      <c r="D14" s="5" t="s">
        <v>264</v>
      </c>
      <c r="E14" s="5" t="s">
        <v>121</v>
      </c>
      <c r="F14" s="5" t="s">
        <v>265</v>
      </c>
      <c r="G14" s="5" t="s">
        <v>195</v>
      </c>
      <c r="H14" s="5" t="s">
        <v>209</v>
      </c>
      <c r="I14" s="5" t="s">
        <v>266</v>
      </c>
      <c r="J14" s="5" t="s">
        <v>267</v>
      </c>
      <c r="K14" s="5" t="s">
        <v>268</v>
      </c>
      <c r="L14" s="5" t="s">
        <v>268</v>
      </c>
      <c r="M14" s="5" t="s">
        <v>269</v>
      </c>
      <c r="N14" s="5" t="s">
        <v>115</v>
      </c>
      <c r="O14" s="5" t="s">
        <v>272</v>
      </c>
      <c r="P14" s="5" t="s">
        <v>86</v>
      </c>
    </row>
    <row r="15" spans="1:16" x14ac:dyDescent="0.2">
      <c r="A15" s="4" t="s">
        <v>275</v>
      </c>
      <c r="B15" s="5" t="s">
        <v>276</v>
      </c>
      <c r="C15" s="5" t="s">
        <v>277</v>
      </c>
      <c r="D15" s="5" t="s">
        <v>260</v>
      </c>
      <c r="E15" s="5" t="s">
        <v>73</v>
      </c>
      <c r="F15" s="5" t="s">
        <v>104</v>
      </c>
      <c r="G15" s="5" t="s">
        <v>278</v>
      </c>
      <c r="H15" s="5" t="s">
        <v>106</v>
      </c>
      <c r="I15" s="5" t="s">
        <v>73</v>
      </c>
      <c r="J15" s="5" t="s">
        <v>277</v>
      </c>
      <c r="K15" s="5" t="s">
        <v>70</v>
      </c>
      <c r="L15" s="5" t="s">
        <v>66</v>
      </c>
      <c r="M15" s="5" t="s">
        <v>192</v>
      </c>
      <c r="N15" s="5" t="s">
        <v>66</v>
      </c>
      <c r="O15" s="5" t="s">
        <v>66</v>
      </c>
      <c r="P15" s="5" t="s">
        <v>104</v>
      </c>
    </row>
    <row r="16" spans="1:16" x14ac:dyDescent="0.2">
      <c r="A16" s="4" t="s">
        <v>279</v>
      </c>
      <c r="B16" s="5" t="s">
        <v>269</v>
      </c>
      <c r="C16" s="5" t="s">
        <v>280</v>
      </c>
      <c r="D16" s="5" t="s">
        <v>281</v>
      </c>
      <c r="E16" s="5" t="s">
        <v>89</v>
      </c>
      <c r="F16" s="5" t="s">
        <v>282</v>
      </c>
      <c r="G16" s="5" t="s">
        <v>283</v>
      </c>
      <c r="H16" s="5" t="s">
        <v>284</v>
      </c>
      <c r="I16" s="5" t="s">
        <v>89</v>
      </c>
      <c r="J16" s="5" t="s">
        <v>285</v>
      </c>
      <c r="K16" s="5" t="s">
        <v>286</v>
      </c>
      <c r="L16" s="5" t="s">
        <v>281</v>
      </c>
      <c r="M16" s="5" t="s">
        <v>281</v>
      </c>
      <c r="N16" s="5" t="s">
        <v>288</v>
      </c>
      <c r="O16" s="5" t="s">
        <v>289</v>
      </c>
      <c r="P16" s="5" t="s">
        <v>292</v>
      </c>
    </row>
    <row r="17" spans="1:16" x14ac:dyDescent="0.2">
      <c r="A17" s="4" t="s">
        <v>293</v>
      </c>
      <c r="B17" s="5" t="s">
        <v>294</v>
      </c>
      <c r="C17" s="5" t="s">
        <v>295</v>
      </c>
      <c r="D17" s="5" t="s">
        <v>296</v>
      </c>
      <c r="E17" s="5" t="s">
        <v>186</v>
      </c>
      <c r="F17" s="5" t="s">
        <v>222</v>
      </c>
      <c r="G17" s="5" t="s">
        <v>297</v>
      </c>
      <c r="H17" s="5" t="s">
        <v>298</v>
      </c>
      <c r="I17" s="5" t="s">
        <v>299</v>
      </c>
      <c r="J17" s="5" t="s">
        <v>300</v>
      </c>
      <c r="K17" s="5" t="s">
        <v>301</v>
      </c>
      <c r="L17" s="5" t="s">
        <v>302</v>
      </c>
      <c r="M17" s="5" t="s">
        <v>58</v>
      </c>
      <c r="N17" s="5" t="s">
        <v>303</v>
      </c>
      <c r="O17" s="5" t="s">
        <v>252</v>
      </c>
      <c r="P17" s="5" t="s">
        <v>305</v>
      </c>
    </row>
    <row r="18" spans="1:16" x14ac:dyDescent="0.2">
      <c r="A18" s="4" t="s">
        <v>306</v>
      </c>
      <c r="B18" s="5" t="s">
        <v>307</v>
      </c>
      <c r="C18" s="5" t="s">
        <v>232</v>
      </c>
      <c r="D18" s="5" t="s">
        <v>308</v>
      </c>
      <c r="E18" s="5" t="s">
        <v>309</v>
      </c>
      <c r="F18" s="5" t="s">
        <v>310</v>
      </c>
      <c r="G18" s="5" t="s">
        <v>311</v>
      </c>
      <c r="H18" s="5" t="s">
        <v>312</v>
      </c>
      <c r="I18" s="5" t="s">
        <v>313</v>
      </c>
      <c r="J18" s="5" t="s">
        <v>314</v>
      </c>
      <c r="K18" s="5" t="s">
        <v>315</v>
      </c>
      <c r="L18" s="5" t="s">
        <v>316</v>
      </c>
      <c r="M18" s="5" t="s">
        <v>317</v>
      </c>
      <c r="N18" s="5" t="s">
        <v>308</v>
      </c>
      <c r="O18" s="5" t="s">
        <v>319</v>
      </c>
      <c r="P18" s="5" t="s">
        <v>321</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showGridLines="0" workbookViewId="0">
      <selection activeCell="O18" sqref="O18"/>
    </sheetView>
  </sheetViews>
  <sheetFormatPr baseColWidth="10" defaultColWidth="8.83203125" defaultRowHeight="15" x14ac:dyDescent="0.2"/>
  <cols>
    <col min="1" max="1" width="39.5" customWidth="1"/>
    <col min="2" max="16" width="10.6640625" customWidth="1"/>
  </cols>
  <sheetData>
    <row r="1" spans="1:16" x14ac:dyDescent="0.2">
      <c r="A1" s="1" t="str">
        <f>HYPERLINK("#Index!A1","Return to Index")</f>
        <v>Return to Index</v>
      </c>
    </row>
    <row r="2" spans="1:16" ht="16" x14ac:dyDescent="0.2">
      <c r="A2" s="3" t="s">
        <v>324</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18</v>
      </c>
      <c r="C6" s="5" t="s">
        <v>41</v>
      </c>
      <c r="D6" s="5" t="s">
        <v>325</v>
      </c>
      <c r="E6" s="5" t="s">
        <v>326</v>
      </c>
      <c r="F6" s="5" t="s">
        <v>44</v>
      </c>
      <c r="G6" s="5" t="s">
        <v>327</v>
      </c>
      <c r="H6" s="5" t="s">
        <v>168</v>
      </c>
      <c r="I6" s="5" t="s">
        <v>47</v>
      </c>
      <c r="J6" s="5" t="s">
        <v>328</v>
      </c>
      <c r="K6" s="5" t="s">
        <v>49</v>
      </c>
      <c r="L6" s="5" t="s">
        <v>170</v>
      </c>
      <c r="M6" s="5" t="s">
        <v>171</v>
      </c>
      <c r="N6" s="5" t="s">
        <v>54</v>
      </c>
      <c r="O6" s="5" t="s">
        <v>330</v>
      </c>
      <c r="P6" s="5" t="s">
        <v>58</v>
      </c>
    </row>
    <row r="7" spans="1:16" x14ac:dyDescent="0.2">
      <c r="A7" s="4" t="s">
        <v>333</v>
      </c>
      <c r="B7" s="5" t="s">
        <v>334</v>
      </c>
      <c r="C7" s="5" t="s">
        <v>335</v>
      </c>
      <c r="D7" s="5" t="s">
        <v>336</v>
      </c>
      <c r="E7" s="5" t="s">
        <v>337</v>
      </c>
      <c r="F7" s="5" t="s">
        <v>338</v>
      </c>
      <c r="G7" s="5" t="s">
        <v>36</v>
      </c>
      <c r="H7" s="5" t="s">
        <v>144</v>
      </c>
      <c r="I7" s="5" t="s">
        <v>261</v>
      </c>
      <c r="J7" s="5" t="s">
        <v>339</v>
      </c>
      <c r="K7" s="5" t="s">
        <v>255</v>
      </c>
      <c r="L7" s="5" t="s">
        <v>228</v>
      </c>
      <c r="M7" s="5" t="s">
        <v>63</v>
      </c>
      <c r="N7" s="5" t="s">
        <v>340</v>
      </c>
      <c r="O7" s="5" t="s">
        <v>277</v>
      </c>
      <c r="P7" s="5" t="s">
        <v>63</v>
      </c>
    </row>
    <row r="8" spans="1:16" x14ac:dyDescent="0.2">
      <c r="A8" s="4" t="s">
        <v>343</v>
      </c>
      <c r="B8" s="5" t="s">
        <v>344</v>
      </c>
      <c r="C8" s="5" t="s">
        <v>345</v>
      </c>
      <c r="D8" s="5" t="s">
        <v>210</v>
      </c>
      <c r="E8" s="5" t="s">
        <v>346</v>
      </c>
      <c r="F8" s="5" t="s">
        <v>210</v>
      </c>
      <c r="G8" s="5" t="s">
        <v>347</v>
      </c>
      <c r="H8" s="5" t="s">
        <v>206</v>
      </c>
      <c r="I8" s="5" t="s">
        <v>348</v>
      </c>
      <c r="J8" s="5" t="s">
        <v>349</v>
      </c>
      <c r="K8" s="5" t="s">
        <v>350</v>
      </c>
      <c r="L8" s="5" t="s">
        <v>351</v>
      </c>
      <c r="M8" s="5" t="s">
        <v>352</v>
      </c>
      <c r="N8" s="5" t="s">
        <v>353</v>
      </c>
      <c r="O8" s="5" t="s">
        <v>354</v>
      </c>
      <c r="P8" s="5" t="s">
        <v>355</v>
      </c>
    </row>
    <row r="9" spans="1:16" x14ac:dyDescent="0.2">
      <c r="A9" s="4" t="s">
        <v>356</v>
      </c>
      <c r="B9" s="5" t="s">
        <v>357</v>
      </c>
      <c r="C9" s="5" t="s">
        <v>358</v>
      </c>
      <c r="D9" s="5" t="s">
        <v>359</v>
      </c>
      <c r="E9" s="5" t="s">
        <v>276</v>
      </c>
      <c r="F9" s="5" t="s">
        <v>360</v>
      </c>
      <c r="G9" s="5" t="s">
        <v>361</v>
      </c>
      <c r="H9" s="5" t="s">
        <v>362</v>
      </c>
      <c r="I9" s="5" t="s">
        <v>135</v>
      </c>
      <c r="J9" s="5" t="s">
        <v>363</v>
      </c>
      <c r="K9" s="5" t="s">
        <v>364</v>
      </c>
      <c r="L9" s="5" t="s">
        <v>304</v>
      </c>
      <c r="M9" s="5" t="s">
        <v>365</v>
      </c>
      <c r="N9" s="5" t="s">
        <v>362</v>
      </c>
      <c r="O9" s="5" t="s">
        <v>295</v>
      </c>
      <c r="P9" s="5" t="s">
        <v>369</v>
      </c>
    </row>
    <row r="10" spans="1:16" x14ac:dyDescent="0.2">
      <c r="A10" s="4" t="s">
        <v>371</v>
      </c>
      <c r="B10" s="5" t="s">
        <v>372</v>
      </c>
      <c r="C10" s="5" t="s">
        <v>373</v>
      </c>
      <c r="D10" s="5" t="s">
        <v>374</v>
      </c>
      <c r="E10" s="5" t="s">
        <v>375</v>
      </c>
      <c r="F10" s="5" t="s">
        <v>376</v>
      </c>
      <c r="G10" s="5" t="s">
        <v>377</v>
      </c>
      <c r="H10" s="5" t="s">
        <v>378</v>
      </c>
      <c r="I10" s="5" t="s">
        <v>379</v>
      </c>
      <c r="J10" s="5" t="s">
        <v>380</v>
      </c>
      <c r="K10" s="5" t="s">
        <v>381</v>
      </c>
      <c r="L10" s="5" t="s">
        <v>382</v>
      </c>
      <c r="M10" s="5" t="s">
        <v>383</v>
      </c>
      <c r="N10" s="5" t="s">
        <v>384</v>
      </c>
      <c r="O10" s="5" t="s">
        <v>385</v>
      </c>
      <c r="P10" s="5" t="s">
        <v>386</v>
      </c>
    </row>
    <row r="11" spans="1:16" x14ac:dyDescent="0.2">
      <c r="A11" s="4" t="s">
        <v>387</v>
      </c>
      <c r="B11" s="5" t="s">
        <v>388</v>
      </c>
      <c r="C11" s="5" t="s">
        <v>138</v>
      </c>
      <c r="D11" s="5" t="s">
        <v>389</v>
      </c>
      <c r="E11" s="5" t="s">
        <v>104</v>
      </c>
      <c r="F11" s="5" t="s">
        <v>364</v>
      </c>
      <c r="G11" s="5" t="s">
        <v>340</v>
      </c>
      <c r="H11" s="5" t="s">
        <v>390</v>
      </c>
      <c r="I11" s="5" t="s">
        <v>74</v>
      </c>
      <c r="J11" s="5" t="s">
        <v>188</v>
      </c>
      <c r="K11" s="5" t="s">
        <v>102</v>
      </c>
      <c r="L11" s="5" t="s">
        <v>391</v>
      </c>
      <c r="M11" s="5" t="s">
        <v>106</v>
      </c>
      <c r="N11" s="5" t="s">
        <v>34</v>
      </c>
      <c r="O11" s="5" t="s">
        <v>102</v>
      </c>
      <c r="P11" s="5" t="s">
        <v>227</v>
      </c>
    </row>
    <row r="12" spans="1:16" x14ac:dyDescent="0.2">
      <c r="A12" s="4" t="s">
        <v>392</v>
      </c>
      <c r="B12" s="5" t="s">
        <v>265</v>
      </c>
      <c r="C12" s="5" t="s">
        <v>393</v>
      </c>
      <c r="D12" s="5" t="s">
        <v>394</v>
      </c>
      <c r="E12" s="5" t="s">
        <v>395</v>
      </c>
      <c r="F12" s="5" t="s">
        <v>396</v>
      </c>
      <c r="G12" s="5" t="s">
        <v>92</v>
      </c>
      <c r="H12" s="5" t="s">
        <v>273</v>
      </c>
      <c r="I12" s="5" t="s">
        <v>397</v>
      </c>
      <c r="J12" s="5" t="s">
        <v>398</v>
      </c>
      <c r="K12" s="5" t="s">
        <v>399</v>
      </c>
      <c r="L12" s="5" t="s">
        <v>250</v>
      </c>
      <c r="M12" s="5" t="s">
        <v>263</v>
      </c>
      <c r="N12" s="5" t="s">
        <v>195</v>
      </c>
      <c r="O12" s="5" t="s">
        <v>198</v>
      </c>
      <c r="P12" s="5" t="s">
        <v>403</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showGridLines="0" workbookViewId="0">
      <selection activeCell="A4" sqref="A4"/>
    </sheetView>
  </sheetViews>
  <sheetFormatPr baseColWidth="10" defaultColWidth="8.83203125" defaultRowHeight="15" x14ac:dyDescent="0.2"/>
  <cols>
    <col min="1" max="1" width="43.83203125" customWidth="1"/>
    <col min="2" max="16" width="10.6640625" customWidth="1"/>
  </cols>
  <sheetData>
    <row r="1" spans="1:16" x14ac:dyDescent="0.2">
      <c r="A1" s="1" t="str">
        <f>HYPERLINK("#Index!A1","Return to Index")</f>
        <v>Return to Index</v>
      </c>
    </row>
    <row r="2" spans="1:16" ht="16" x14ac:dyDescent="0.2">
      <c r="A2" s="3" t="s">
        <v>405</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406</v>
      </c>
      <c r="C6" s="5" t="s">
        <v>407</v>
      </c>
      <c r="D6" s="5" t="s">
        <v>325</v>
      </c>
      <c r="E6" s="5" t="s">
        <v>43</v>
      </c>
      <c r="F6" s="5" t="s">
        <v>166</v>
      </c>
      <c r="G6" s="5" t="s">
        <v>327</v>
      </c>
      <c r="H6" s="5" t="s">
        <v>168</v>
      </c>
      <c r="I6" s="5" t="s">
        <v>47</v>
      </c>
      <c r="J6" s="5" t="s">
        <v>169</v>
      </c>
      <c r="K6" s="5" t="s">
        <v>49</v>
      </c>
      <c r="L6" s="5" t="s">
        <v>170</v>
      </c>
      <c r="M6" s="5" t="s">
        <v>171</v>
      </c>
      <c r="N6" s="5" t="s">
        <v>54</v>
      </c>
      <c r="O6" s="5" t="s">
        <v>330</v>
      </c>
      <c r="P6" s="5" t="s">
        <v>408</v>
      </c>
    </row>
    <row r="7" spans="1:16" x14ac:dyDescent="0.2">
      <c r="A7" s="4" t="s">
        <v>61</v>
      </c>
      <c r="B7" s="5" t="s">
        <v>409</v>
      </c>
      <c r="C7" s="5" t="s">
        <v>56</v>
      </c>
      <c r="D7" s="5" t="s">
        <v>391</v>
      </c>
      <c r="E7" s="5" t="s">
        <v>66</v>
      </c>
      <c r="F7" s="5" t="s">
        <v>370</v>
      </c>
      <c r="G7" s="5" t="s">
        <v>64</v>
      </c>
      <c r="H7" s="5" t="s">
        <v>68</v>
      </c>
      <c r="I7" s="5" t="s">
        <v>75</v>
      </c>
      <c r="J7" s="5" t="s">
        <v>191</v>
      </c>
      <c r="K7" s="5" t="s">
        <v>65</v>
      </c>
      <c r="L7" s="5" t="s">
        <v>144</v>
      </c>
      <c r="M7" s="5" t="s">
        <v>103</v>
      </c>
      <c r="N7" s="5" t="s">
        <v>75</v>
      </c>
      <c r="O7" s="5" t="s">
        <v>191</v>
      </c>
      <c r="P7" s="5" t="s">
        <v>104</v>
      </c>
    </row>
    <row r="8" spans="1:16" x14ac:dyDescent="0.2">
      <c r="A8" s="4" t="s">
        <v>76</v>
      </c>
      <c r="B8" s="5" t="s">
        <v>292</v>
      </c>
      <c r="C8" s="5" t="s">
        <v>205</v>
      </c>
      <c r="D8" s="5" t="s">
        <v>410</v>
      </c>
      <c r="E8" s="5" t="s">
        <v>271</v>
      </c>
      <c r="F8" s="5" t="s">
        <v>410</v>
      </c>
      <c r="G8" s="5" t="s">
        <v>411</v>
      </c>
      <c r="H8" s="5" t="s">
        <v>412</v>
      </c>
      <c r="I8" s="5" t="s">
        <v>80</v>
      </c>
      <c r="J8" s="5" t="s">
        <v>413</v>
      </c>
      <c r="K8" s="5" t="s">
        <v>272</v>
      </c>
      <c r="L8" s="5" t="s">
        <v>414</v>
      </c>
      <c r="M8" s="5" t="s">
        <v>286</v>
      </c>
      <c r="N8" s="5" t="s">
        <v>88</v>
      </c>
      <c r="O8" s="5" t="s">
        <v>82</v>
      </c>
      <c r="P8" s="5" t="s">
        <v>292</v>
      </c>
    </row>
    <row r="9" spans="1:16" x14ac:dyDescent="0.2">
      <c r="A9" s="4" t="s">
        <v>418</v>
      </c>
      <c r="B9" s="5" t="s">
        <v>419</v>
      </c>
      <c r="C9" s="5" t="s">
        <v>420</v>
      </c>
      <c r="D9" s="5" t="s">
        <v>421</v>
      </c>
      <c r="E9" s="5" t="s">
        <v>106</v>
      </c>
      <c r="F9" s="5" t="s">
        <v>369</v>
      </c>
      <c r="G9" s="5" t="s">
        <v>366</v>
      </c>
      <c r="H9" s="5" t="s">
        <v>221</v>
      </c>
      <c r="I9" s="5" t="s">
        <v>69</v>
      </c>
      <c r="J9" s="5" t="s">
        <v>366</v>
      </c>
      <c r="K9" s="5" t="s">
        <v>338</v>
      </c>
      <c r="L9" s="5" t="s">
        <v>256</v>
      </c>
      <c r="M9" s="5" t="s">
        <v>391</v>
      </c>
      <c r="N9" s="5" t="s">
        <v>140</v>
      </c>
      <c r="O9" s="5" t="s">
        <v>332</v>
      </c>
      <c r="P9" s="5" t="s">
        <v>302</v>
      </c>
    </row>
    <row r="10" spans="1:16" x14ac:dyDescent="0.2">
      <c r="A10" s="4" t="s">
        <v>422</v>
      </c>
      <c r="B10" s="5" t="s">
        <v>423</v>
      </c>
      <c r="C10" s="5" t="s">
        <v>424</v>
      </c>
      <c r="D10" s="5" t="s">
        <v>425</v>
      </c>
      <c r="E10" s="5" t="s">
        <v>426</v>
      </c>
      <c r="F10" s="5" t="s">
        <v>427</v>
      </c>
      <c r="G10" s="5" t="s">
        <v>428</v>
      </c>
      <c r="H10" s="5" t="s">
        <v>429</v>
      </c>
      <c r="I10" s="5" t="s">
        <v>430</v>
      </c>
      <c r="J10" s="5" t="s">
        <v>431</v>
      </c>
      <c r="K10" s="5" t="s">
        <v>432</v>
      </c>
      <c r="L10" s="5" t="s">
        <v>315</v>
      </c>
      <c r="M10" s="5" t="s">
        <v>264</v>
      </c>
      <c r="N10" s="5" t="s">
        <v>431</v>
      </c>
      <c r="O10" s="5" t="s">
        <v>434</v>
      </c>
      <c r="P10" s="5" t="s">
        <v>437</v>
      </c>
    </row>
    <row r="11" spans="1:16" x14ac:dyDescent="0.2">
      <c r="A11" s="4" t="s">
        <v>438</v>
      </c>
      <c r="B11" s="5" t="s">
        <v>439</v>
      </c>
      <c r="C11" s="5" t="s">
        <v>440</v>
      </c>
      <c r="D11" s="5" t="s">
        <v>441</v>
      </c>
      <c r="E11" s="5" t="s">
        <v>442</v>
      </c>
      <c r="F11" s="5" t="s">
        <v>443</v>
      </c>
      <c r="G11" s="5" t="s">
        <v>444</v>
      </c>
      <c r="H11" s="5" t="s">
        <v>445</v>
      </c>
      <c r="I11" s="5" t="s">
        <v>446</v>
      </c>
      <c r="J11" s="5" t="s">
        <v>447</v>
      </c>
      <c r="K11" s="5" t="s">
        <v>448</v>
      </c>
      <c r="L11" s="5" t="s">
        <v>304</v>
      </c>
      <c r="M11" s="5" t="s">
        <v>449</v>
      </c>
      <c r="N11" s="5" t="s">
        <v>450</v>
      </c>
      <c r="O11" s="5" t="s">
        <v>451</v>
      </c>
      <c r="P11" s="5" t="s">
        <v>453</v>
      </c>
    </row>
    <row r="12" spans="1:16" x14ac:dyDescent="0.2">
      <c r="A12" s="4" t="s">
        <v>454</v>
      </c>
      <c r="B12" s="5" t="s">
        <v>455</v>
      </c>
      <c r="C12" s="5" t="s">
        <v>456</v>
      </c>
      <c r="D12" s="5" t="s">
        <v>457</v>
      </c>
      <c r="E12" s="5" t="s">
        <v>458</v>
      </c>
      <c r="F12" s="5" t="s">
        <v>459</v>
      </c>
      <c r="G12" s="5" t="s">
        <v>460</v>
      </c>
      <c r="H12" s="5" t="s">
        <v>461</v>
      </c>
      <c r="I12" s="5" t="s">
        <v>462</v>
      </c>
      <c r="J12" s="5" t="s">
        <v>463</v>
      </c>
      <c r="K12" s="5" t="s">
        <v>464</v>
      </c>
      <c r="L12" s="5" t="s">
        <v>465</v>
      </c>
      <c r="M12" s="5" t="s">
        <v>466</v>
      </c>
      <c r="N12" s="5" t="s">
        <v>463</v>
      </c>
      <c r="O12" s="5" t="s">
        <v>149</v>
      </c>
      <c r="P12" s="5" t="s">
        <v>467</v>
      </c>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election activeCell="A3" sqref="A3"/>
    </sheetView>
  </sheetViews>
  <sheetFormatPr baseColWidth="10" defaultColWidth="8.83203125" defaultRowHeight="15" x14ac:dyDescent="0.2"/>
  <cols>
    <col min="1" max="1" width="43.83203125" customWidth="1"/>
    <col min="2" max="16" width="10.6640625" customWidth="1"/>
  </cols>
  <sheetData>
    <row r="1" spans="1:16" x14ac:dyDescent="0.2">
      <c r="A1" s="1" t="str">
        <f>HYPERLINK("#Index!A1","Return to Index")</f>
        <v>Return to Index</v>
      </c>
    </row>
    <row r="2" spans="1:16" ht="16" x14ac:dyDescent="0.2">
      <c r="A2" s="3" t="s">
        <v>469</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40</v>
      </c>
      <c r="C6" s="5" t="s">
        <v>41</v>
      </c>
      <c r="D6" s="5" t="s">
        <v>325</v>
      </c>
      <c r="E6" s="5" t="s">
        <v>326</v>
      </c>
      <c r="F6" s="5" t="s">
        <v>166</v>
      </c>
      <c r="G6" s="5" t="s">
        <v>470</v>
      </c>
      <c r="H6" s="5" t="s">
        <v>168</v>
      </c>
      <c r="I6" s="5" t="s">
        <v>47</v>
      </c>
      <c r="J6" s="5" t="s">
        <v>471</v>
      </c>
      <c r="K6" s="5" t="s">
        <v>49</v>
      </c>
      <c r="L6" s="5" t="s">
        <v>50</v>
      </c>
      <c r="M6" s="5" t="s">
        <v>51</v>
      </c>
      <c r="N6" s="5" t="s">
        <v>472</v>
      </c>
      <c r="O6" s="5" t="s">
        <v>55</v>
      </c>
      <c r="P6" s="5" t="s">
        <v>408</v>
      </c>
    </row>
    <row r="7" spans="1:16" x14ac:dyDescent="0.2">
      <c r="A7" s="4" t="s">
        <v>61</v>
      </c>
      <c r="B7" s="5" t="s">
        <v>225</v>
      </c>
      <c r="C7" s="5" t="s">
        <v>473</v>
      </c>
      <c r="D7" s="5" t="s">
        <v>253</v>
      </c>
      <c r="E7" s="5" t="s">
        <v>104</v>
      </c>
      <c r="F7" s="5" t="s">
        <v>62</v>
      </c>
      <c r="G7" s="5" t="s">
        <v>474</v>
      </c>
      <c r="H7" s="5" t="s">
        <v>68</v>
      </c>
      <c r="I7" s="5" t="s">
        <v>103</v>
      </c>
      <c r="J7" s="5" t="s">
        <v>223</v>
      </c>
      <c r="K7" s="5" t="s">
        <v>257</v>
      </c>
      <c r="L7" s="5" t="s">
        <v>228</v>
      </c>
      <c r="M7" s="5" t="s">
        <v>34</v>
      </c>
      <c r="N7" s="5" t="s">
        <v>64</v>
      </c>
      <c r="O7" s="5" t="s">
        <v>192</v>
      </c>
      <c r="P7" s="5" t="s">
        <v>69</v>
      </c>
    </row>
    <row r="8" spans="1:16" x14ac:dyDescent="0.2">
      <c r="A8" s="4" t="s">
        <v>76</v>
      </c>
      <c r="B8" s="5" t="s">
        <v>266</v>
      </c>
      <c r="C8" s="5" t="s">
        <v>475</v>
      </c>
      <c r="D8" s="5" t="s">
        <v>395</v>
      </c>
      <c r="E8" s="5" t="s">
        <v>287</v>
      </c>
      <c r="F8" s="5" t="s">
        <v>476</v>
      </c>
      <c r="G8" s="5" t="s">
        <v>120</v>
      </c>
      <c r="H8" s="5" t="s">
        <v>200</v>
      </c>
      <c r="I8" s="5" t="s">
        <v>122</v>
      </c>
      <c r="J8" s="5" t="s">
        <v>477</v>
      </c>
      <c r="K8" s="5" t="s">
        <v>285</v>
      </c>
      <c r="L8" s="5" t="s">
        <v>478</v>
      </c>
      <c r="M8" s="5" t="s">
        <v>207</v>
      </c>
      <c r="N8" s="5" t="s">
        <v>194</v>
      </c>
      <c r="O8" s="5" t="s">
        <v>271</v>
      </c>
      <c r="P8" s="5" t="s">
        <v>480</v>
      </c>
    </row>
    <row r="9" spans="1:16" x14ac:dyDescent="0.2">
      <c r="A9" s="4" t="s">
        <v>481</v>
      </c>
      <c r="B9" s="5" t="s">
        <v>482</v>
      </c>
      <c r="C9" s="5" t="s">
        <v>28</v>
      </c>
      <c r="D9" s="5" t="s">
        <v>483</v>
      </c>
      <c r="E9" s="5" t="s">
        <v>228</v>
      </c>
      <c r="F9" s="5" t="s">
        <v>50</v>
      </c>
      <c r="G9" s="5" t="s">
        <v>484</v>
      </c>
      <c r="H9" s="5" t="s">
        <v>339</v>
      </c>
      <c r="I9" s="5" t="s">
        <v>72</v>
      </c>
      <c r="J9" s="5" t="s">
        <v>97</v>
      </c>
      <c r="K9" s="5" t="s">
        <v>255</v>
      </c>
      <c r="L9" s="5" t="s">
        <v>107</v>
      </c>
      <c r="M9" s="5" t="s">
        <v>338</v>
      </c>
      <c r="N9" s="5" t="s">
        <v>442</v>
      </c>
      <c r="O9" s="5" t="s">
        <v>485</v>
      </c>
      <c r="P9" s="5" t="s">
        <v>486</v>
      </c>
    </row>
    <row r="10" spans="1:16" x14ac:dyDescent="0.2">
      <c r="A10" s="4" t="s">
        <v>487</v>
      </c>
      <c r="B10" s="5" t="s">
        <v>488</v>
      </c>
      <c r="C10" s="5" t="s">
        <v>208</v>
      </c>
      <c r="D10" s="5" t="s">
        <v>489</v>
      </c>
      <c r="E10" s="5" t="s">
        <v>347</v>
      </c>
      <c r="F10" s="5" t="s">
        <v>490</v>
      </c>
      <c r="G10" s="5" t="s">
        <v>491</v>
      </c>
      <c r="H10" s="5" t="s">
        <v>492</v>
      </c>
      <c r="I10" s="5" t="s">
        <v>393</v>
      </c>
      <c r="J10" s="5" t="s">
        <v>493</v>
      </c>
      <c r="K10" s="5" t="s">
        <v>350</v>
      </c>
      <c r="L10" s="5" t="s">
        <v>290</v>
      </c>
      <c r="M10" s="5" t="s">
        <v>414</v>
      </c>
      <c r="N10" s="5" t="s">
        <v>496</v>
      </c>
      <c r="O10" s="5" t="s">
        <v>497</v>
      </c>
      <c r="P10" s="5" t="s">
        <v>500</v>
      </c>
    </row>
    <row r="11" spans="1:16" x14ac:dyDescent="0.2">
      <c r="A11" s="4" t="s">
        <v>502</v>
      </c>
      <c r="B11" s="5" t="s">
        <v>218</v>
      </c>
      <c r="C11" s="5" t="s">
        <v>300</v>
      </c>
      <c r="D11" s="5" t="s">
        <v>364</v>
      </c>
      <c r="E11" s="5" t="s">
        <v>59</v>
      </c>
      <c r="F11" s="5" t="s">
        <v>503</v>
      </c>
      <c r="G11" s="5" t="s">
        <v>105</v>
      </c>
      <c r="H11" s="5" t="s">
        <v>103</v>
      </c>
      <c r="I11" s="5" t="s">
        <v>56</v>
      </c>
      <c r="J11" s="5" t="s">
        <v>504</v>
      </c>
      <c r="K11" s="5" t="s">
        <v>256</v>
      </c>
      <c r="L11" s="5" t="s">
        <v>34</v>
      </c>
      <c r="M11" s="5" t="s">
        <v>337</v>
      </c>
      <c r="N11" s="5" t="s">
        <v>106</v>
      </c>
      <c r="O11" s="5" t="s">
        <v>59</v>
      </c>
      <c r="P11" s="5" t="s">
        <v>146</v>
      </c>
    </row>
    <row r="12" spans="1:16" x14ac:dyDescent="0.2">
      <c r="A12" s="4" t="s">
        <v>505</v>
      </c>
      <c r="B12" s="5" t="s">
        <v>506</v>
      </c>
      <c r="C12" s="5" t="s">
        <v>434</v>
      </c>
      <c r="D12" s="5" t="s">
        <v>507</v>
      </c>
      <c r="E12" s="5" t="s">
        <v>508</v>
      </c>
      <c r="F12" s="5" t="s">
        <v>509</v>
      </c>
      <c r="G12" s="5" t="s">
        <v>510</v>
      </c>
      <c r="H12" s="5" t="s">
        <v>511</v>
      </c>
      <c r="I12" s="5" t="s">
        <v>424</v>
      </c>
      <c r="J12" s="5" t="s">
        <v>398</v>
      </c>
      <c r="K12" s="5" t="s">
        <v>355</v>
      </c>
      <c r="L12" s="5" t="s">
        <v>399</v>
      </c>
      <c r="M12" s="5" t="s">
        <v>511</v>
      </c>
      <c r="N12" s="5" t="s">
        <v>513</v>
      </c>
      <c r="O12" s="5" t="s">
        <v>273</v>
      </c>
      <c r="P12" s="5" t="s">
        <v>515</v>
      </c>
    </row>
    <row r="13" spans="1:16" x14ac:dyDescent="0.2">
      <c r="A13" s="4" t="s">
        <v>516</v>
      </c>
      <c r="B13" s="5" t="s">
        <v>517</v>
      </c>
      <c r="C13" s="5" t="s">
        <v>518</v>
      </c>
      <c r="D13" s="5" t="s">
        <v>519</v>
      </c>
      <c r="E13" s="5" t="s">
        <v>260</v>
      </c>
      <c r="F13" s="5" t="s">
        <v>218</v>
      </c>
      <c r="G13" s="5" t="s">
        <v>520</v>
      </c>
      <c r="H13" s="5" t="s">
        <v>220</v>
      </c>
      <c r="I13" s="5" t="s">
        <v>335</v>
      </c>
      <c r="J13" s="5" t="s">
        <v>521</v>
      </c>
      <c r="K13" s="5" t="s">
        <v>335</v>
      </c>
      <c r="L13" s="5" t="s">
        <v>30</v>
      </c>
      <c r="M13" s="5" t="s">
        <v>142</v>
      </c>
      <c r="N13" s="5" t="s">
        <v>522</v>
      </c>
      <c r="O13" s="5" t="s">
        <v>523</v>
      </c>
      <c r="P13" s="5" t="s">
        <v>524</v>
      </c>
    </row>
    <row r="14" spans="1:16" x14ac:dyDescent="0.2">
      <c r="A14" s="4" t="s">
        <v>525</v>
      </c>
      <c r="B14" s="5" t="s">
        <v>417</v>
      </c>
      <c r="C14" s="5" t="s">
        <v>526</v>
      </c>
      <c r="D14" s="5" t="s">
        <v>527</v>
      </c>
      <c r="E14" s="5" t="s">
        <v>528</v>
      </c>
      <c r="F14" s="5" t="s">
        <v>529</v>
      </c>
      <c r="G14" s="5" t="s">
        <v>530</v>
      </c>
      <c r="H14" s="5" t="s">
        <v>531</v>
      </c>
      <c r="I14" s="5" t="s">
        <v>532</v>
      </c>
      <c r="J14" s="5" t="s">
        <v>533</v>
      </c>
      <c r="K14" s="5" t="s">
        <v>318</v>
      </c>
      <c r="L14" s="5" t="s">
        <v>534</v>
      </c>
      <c r="M14" s="5" t="s">
        <v>535</v>
      </c>
      <c r="N14" s="5" t="s">
        <v>537</v>
      </c>
      <c r="O14" s="5" t="s">
        <v>538</v>
      </c>
      <c r="P14" s="5" t="s">
        <v>539</v>
      </c>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election activeCell="A4" sqref="A4"/>
    </sheetView>
  </sheetViews>
  <sheetFormatPr baseColWidth="10" defaultColWidth="8.83203125" defaultRowHeight="15" x14ac:dyDescent="0.2"/>
  <cols>
    <col min="1" max="1" width="43.83203125" customWidth="1"/>
    <col min="2" max="16" width="10.6640625" customWidth="1"/>
  </cols>
  <sheetData>
    <row r="1" spans="1:16" x14ac:dyDescent="0.2">
      <c r="A1" s="1" t="str">
        <f>HYPERLINK("#Index!A1","Return to Index")</f>
        <v>Return to Index</v>
      </c>
    </row>
    <row r="2" spans="1:16" ht="16" x14ac:dyDescent="0.2">
      <c r="A2" s="3" t="s">
        <v>540</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541</v>
      </c>
      <c r="C6" s="5" t="s">
        <v>542</v>
      </c>
      <c r="D6" s="5" t="s">
        <v>543</v>
      </c>
      <c r="E6" s="5" t="s">
        <v>326</v>
      </c>
      <c r="F6" s="5" t="s">
        <v>44</v>
      </c>
      <c r="G6" s="5" t="s">
        <v>45</v>
      </c>
      <c r="H6" s="5" t="s">
        <v>544</v>
      </c>
      <c r="I6" s="5" t="s">
        <v>58</v>
      </c>
      <c r="J6" s="5" t="s">
        <v>48</v>
      </c>
      <c r="K6" s="5" t="s">
        <v>49</v>
      </c>
      <c r="L6" s="5" t="s">
        <v>170</v>
      </c>
      <c r="M6" s="5" t="s">
        <v>545</v>
      </c>
      <c r="N6" s="5" t="s">
        <v>546</v>
      </c>
      <c r="O6" s="5" t="s">
        <v>139</v>
      </c>
      <c r="P6" s="5" t="s">
        <v>58</v>
      </c>
    </row>
    <row r="7" spans="1:16" x14ac:dyDescent="0.2">
      <c r="A7" s="4" t="s">
        <v>61</v>
      </c>
      <c r="B7" s="5" t="s">
        <v>547</v>
      </c>
      <c r="C7" s="5" t="s">
        <v>223</v>
      </c>
      <c r="D7" s="5" t="s">
        <v>98</v>
      </c>
      <c r="E7" s="5" t="s">
        <v>342</v>
      </c>
      <c r="F7" s="5" t="s">
        <v>278</v>
      </c>
      <c r="G7" s="5" t="s">
        <v>302</v>
      </c>
      <c r="H7" s="5" t="s">
        <v>69</v>
      </c>
      <c r="I7" s="5" t="s">
        <v>65</v>
      </c>
      <c r="J7" s="5" t="s">
        <v>277</v>
      </c>
      <c r="K7" s="5" t="s">
        <v>74</v>
      </c>
      <c r="L7" s="5" t="s">
        <v>66</v>
      </c>
      <c r="M7" s="5" t="s">
        <v>227</v>
      </c>
      <c r="N7" s="5" t="s">
        <v>68</v>
      </c>
      <c r="O7" s="5" t="s">
        <v>144</v>
      </c>
      <c r="P7" s="5" t="s">
        <v>191</v>
      </c>
    </row>
    <row r="8" spans="1:16" x14ac:dyDescent="0.2">
      <c r="A8" s="4" t="s">
        <v>76</v>
      </c>
      <c r="B8" s="5" t="s">
        <v>548</v>
      </c>
      <c r="C8" s="5" t="s">
        <v>112</v>
      </c>
      <c r="D8" s="5" t="s">
        <v>84</v>
      </c>
      <c r="E8" s="5" t="s">
        <v>291</v>
      </c>
      <c r="F8" s="5" t="s">
        <v>283</v>
      </c>
      <c r="G8" s="5" t="s">
        <v>549</v>
      </c>
      <c r="H8" s="5" t="s">
        <v>411</v>
      </c>
      <c r="I8" s="5" t="s">
        <v>352</v>
      </c>
      <c r="J8" s="5" t="s">
        <v>549</v>
      </c>
      <c r="K8" s="5" t="s">
        <v>291</v>
      </c>
      <c r="L8" s="5" t="s">
        <v>548</v>
      </c>
      <c r="M8" s="5" t="s">
        <v>283</v>
      </c>
      <c r="N8" s="5" t="s">
        <v>200</v>
      </c>
      <c r="O8" s="5" t="s">
        <v>550</v>
      </c>
      <c r="P8" s="5" t="s">
        <v>552</v>
      </c>
    </row>
    <row r="9" spans="1:16" x14ac:dyDescent="0.2">
      <c r="A9" s="4" t="s">
        <v>481</v>
      </c>
      <c r="B9" s="5" t="s">
        <v>134</v>
      </c>
      <c r="C9" s="5" t="s">
        <v>224</v>
      </c>
      <c r="D9" s="5" t="s">
        <v>448</v>
      </c>
      <c r="E9" s="5" t="s">
        <v>342</v>
      </c>
      <c r="F9" s="5" t="s">
        <v>28</v>
      </c>
      <c r="G9" s="5" t="s">
        <v>36</v>
      </c>
      <c r="H9" s="5" t="s">
        <v>189</v>
      </c>
      <c r="I9" s="5" t="s">
        <v>228</v>
      </c>
      <c r="J9" s="5" t="s">
        <v>276</v>
      </c>
      <c r="K9" s="5" t="s">
        <v>504</v>
      </c>
      <c r="L9" s="5" t="s">
        <v>63</v>
      </c>
      <c r="M9" s="5" t="s">
        <v>260</v>
      </c>
      <c r="N9" s="5" t="s">
        <v>140</v>
      </c>
      <c r="O9" s="5" t="s">
        <v>223</v>
      </c>
      <c r="P9" s="5" t="s">
        <v>277</v>
      </c>
    </row>
    <row r="10" spans="1:16" x14ac:dyDescent="0.2">
      <c r="A10" s="4" t="s">
        <v>487</v>
      </c>
      <c r="B10" s="5" t="s">
        <v>126</v>
      </c>
      <c r="C10" s="5" t="s">
        <v>115</v>
      </c>
      <c r="D10" s="5" t="s">
        <v>424</v>
      </c>
      <c r="E10" s="5" t="s">
        <v>269</v>
      </c>
      <c r="F10" s="5" t="s">
        <v>553</v>
      </c>
      <c r="G10" s="5" t="s">
        <v>109</v>
      </c>
      <c r="H10" s="5" t="s">
        <v>344</v>
      </c>
      <c r="I10" s="5" t="s">
        <v>554</v>
      </c>
      <c r="J10" s="5" t="s">
        <v>497</v>
      </c>
      <c r="K10" s="5" t="s">
        <v>555</v>
      </c>
      <c r="L10" s="5" t="s">
        <v>556</v>
      </c>
      <c r="M10" s="5" t="s">
        <v>198</v>
      </c>
      <c r="N10" s="5" t="s">
        <v>557</v>
      </c>
      <c r="O10" s="5" t="s">
        <v>494</v>
      </c>
      <c r="P10" s="5" t="s">
        <v>558</v>
      </c>
    </row>
    <row r="11" spans="1:16" x14ac:dyDescent="0.2">
      <c r="A11" s="4" t="s">
        <v>502</v>
      </c>
      <c r="B11" s="5" t="s">
        <v>335</v>
      </c>
      <c r="C11" s="5" t="s">
        <v>302</v>
      </c>
      <c r="D11" s="5" t="s">
        <v>304</v>
      </c>
      <c r="E11" s="5" t="s">
        <v>70</v>
      </c>
      <c r="F11" s="5" t="s">
        <v>390</v>
      </c>
      <c r="G11" s="5" t="s">
        <v>341</v>
      </c>
      <c r="H11" s="5" t="s">
        <v>104</v>
      </c>
      <c r="I11" s="5" t="s">
        <v>67</v>
      </c>
      <c r="J11" s="5" t="s">
        <v>103</v>
      </c>
      <c r="K11" s="5" t="s">
        <v>146</v>
      </c>
      <c r="L11" s="5" t="s">
        <v>38</v>
      </c>
      <c r="M11" s="5" t="s">
        <v>65</v>
      </c>
      <c r="N11" s="5" t="s">
        <v>38</v>
      </c>
      <c r="O11" s="5" t="s">
        <v>190</v>
      </c>
      <c r="P11" s="5" t="s">
        <v>65</v>
      </c>
    </row>
    <row r="12" spans="1:16" x14ac:dyDescent="0.2">
      <c r="A12" s="4" t="s">
        <v>505</v>
      </c>
      <c r="B12" s="5" t="s">
        <v>397</v>
      </c>
      <c r="C12" s="5" t="s">
        <v>559</v>
      </c>
      <c r="D12" s="5" t="s">
        <v>560</v>
      </c>
      <c r="E12" s="5" t="s">
        <v>354</v>
      </c>
      <c r="F12" s="5" t="s">
        <v>87</v>
      </c>
      <c r="G12" s="5" t="s">
        <v>263</v>
      </c>
      <c r="H12" s="5" t="s">
        <v>199</v>
      </c>
      <c r="I12" s="5" t="s">
        <v>282</v>
      </c>
      <c r="J12" s="5" t="s">
        <v>552</v>
      </c>
      <c r="K12" s="5" t="s">
        <v>561</v>
      </c>
      <c r="L12" s="5" t="s">
        <v>429</v>
      </c>
      <c r="M12" s="5" t="s">
        <v>204</v>
      </c>
      <c r="N12" s="5" t="s">
        <v>511</v>
      </c>
      <c r="O12" s="5" t="s">
        <v>563</v>
      </c>
      <c r="P12" s="5" t="s">
        <v>285</v>
      </c>
    </row>
    <row r="13" spans="1:16" x14ac:dyDescent="0.2">
      <c r="A13" s="4" t="s">
        <v>516</v>
      </c>
      <c r="B13" s="5" t="s">
        <v>564</v>
      </c>
      <c r="C13" s="5" t="s">
        <v>565</v>
      </c>
      <c r="D13" s="5" t="s">
        <v>566</v>
      </c>
      <c r="E13" s="5" t="s">
        <v>567</v>
      </c>
      <c r="F13" s="5" t="s">
        <v>568</v>
      </c>
      <c r="G13" s="5" t="s">
        <v>569</v>
      </c>
      <c r="H13" s="5" t="s">
        <v>94</v>
      </c>
      <c r="I13" s="5" t="s">
        <v>145</v>
      </c>
      <c r="J13" s="5" t="s">
        <v>570</v>
      </c>
      <c r="K13" s="5" t="s">
        <v>369</v>
      </c>
      <c r="L13" s="5" t="s">
        <v>188</v>
      </c>
      <c r="M13" s="5" t="s">
        <v>571</v>
      </c>
      <c r="N13" s="5" t="s">
        <v>35</v>
      </c>
      <c r="O13" s="5" t="s">
        <v>94</v>
      </c>
      <c r="P13" s="5" t="s">
        <v>573</v>
      </c>
    </row>
    <row r="14" spans="1:16" x14ac:dyDescent="0.2">
      <c r="A14" s="4" t="s">
        <v>525</v>
      </c>
      <c r="B14" s="5" t="s">
        <v>574</v>
      </c>
      <c r="C14" s="5" t="s">
        <v>575</v>
      </c>
      <c r="D14" s="5" t="s">
        <v>157</v>
      </c>
      <c r="E14" s="5" t="s">
        <v>576</v>
      </c>
      <c r="F14" s="5" t="s">
        <v>577</v>
      </c>
      <c r="G14" s="5" t="s">
        <v>574</v>
      </c>
      <c r="H14" s="5" t="s">
        <v>578</v>
      </c>
      <c r="I14" s="5" t="s">
        <v>579</v>
      </c>
      <c r="J14" s="5" t="s">
        <v>580</v>
      </c>
      <c r="K14" s="5" t="s">
        <v>581</v>
      </c>
      <c r="L14" s="5" t="s">
        <v>582</v>
      </c>
      <c r="M14" s="5" t="s">
        <v>456</v>
      </c>
      <c r="N14" s="5" t="s">
        <v>584</v>
      </c>
      <c r="O14" s="5" t="s">
        <v>459</v>
      </c>
      <c r="P14" s="5" t="s">
        <v>583</v>
      </c>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election activeCell="A4" sqref="A4"/>
    </sheetView>
  </sheetViews>
  <sheetFormatPr baseColWidth="10" defaultColWidth="8.83203125" defaultRowHeight="15" x14ac:dyDescent="0.2"/>
  <cols>
    <col min="1" max="1" width="63.6640625" customWidth="1"/>
    <col min="2" max="16" width="10.6640625" customWidth="1"/>
  </cols>
  <sheetData>
    <row r="1" spans="1:16" x14ac:dyDescent="0.2">
      <c r="A1" s="1" t="str">
        <f>HYPERLINK("#Index!A1","Return to Index")</f>
        <v>Return to Index</v>
      </c>
    </row>
    <row r="2" spans="1:16" ht="16" x14ac:dyDescent="0.2">
      <c r="A2" s="3" t="s">
        <v>585</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586</v>
      </c>
      <c r="C6" s="5" t="s">
        <v>407</v>
      </c>
      <c r="D6" s="5" t="s">
        <v>325</v>
      </c>
      <c r="E6" s="5" t="s">
        <v>326</v>
      </c>
      <c r="F6" s="5" t="s">
        <v>166</v>
      </c>
      <c r="G6" s="5" t="s">
        <v>470</v>
      </c>
      <c r="H6" s="5" t="s">
        <v>168</v>
      </c>
      <c r="I6" s="5" t="s">
        <v>58</v>
      </c>
      <c r="J6" s="5" t="s">
        <v>471</v>
      </c>
      <c r="K6" s="5" t="s">
        <v>49</v>
      </c>
      <c r="L6" s="5" t="s">
        <v>50</v>
      </c>
      <c r="M6" s="5" t="s">
        <v>171</v>
      </c>
      <c r="N6" s="5" t="s">
        <v>570</v>
      </c>
      <c r="O6" s="5" t="s">
        <v>55</v>
      </c>
      <c r="P6" s="5" t="s">
        <v>408</v>
      </c>
    </row>
    <row r="7" spans="1:16" x14ac:dyDescent="0.2">
      <c r="A7" s="4" t="s">
        <v>587</v>
      </c>
      <c r="B7" s="5" t="s">
        <v>588</v>
      </c>
      <c r="C7" s="5" t="s">
        <v>589</v>
      </c>
      <c r="D7" s="5" t="s">
        <v>590</v>
      </c>
      <c r="E7" s="5" t="s">
        <v>63</v>
      </c>
      <c r="F7" s="5" t="s">
        <v>36</v>
      </c>
      <c r="G7" s="5" t="s">
        <v>453</v>
      </c>
      <c r="H7" s="5" t="s">
        <v>409</v>
      </c>
      <c r="I7" s="5" t="s">
        <v>227</v>
      </c>
      <c r="J7" s="5" t="s">
        <v>368</v>
      </c>
      <c r="K7" s="5" t="s">
        <v>591</v>
      </c>
      <c r="L7" s="5" t="s">
        <v>370</v>
      </c>
      <c r="M7" s="5" t="s">
        <v>592</v>
      </c>
      <c r="N7" s="5" t="s">
        <v>504</v>
      </c>
      <c r="O7" s="5" t="s">
        <v>140</v>
      </c>
      <c r="P7" s="5" t="s">
        <v>56</v>
      </c>
    </row>
    <row r="8" spans="1:16" x14ac:dyDescent="0.2">
      <c r="A8" s="4" t="s">
        <v>593</v>
      </c>
      <c r="B8" s="5" t="s">
        <v>401</v>
      </c>
      <c r="C8" s="5" t="s">
        <v>594</v>
      </c>
      <c r="D8" s="5" t="s">
        <v>595</v>
      </c>
      <c r="E8" s="5" t="s">
        <v>202</v>
      </c>
      <c r="F8" s="5" t="s">
        <v>347</v>
      </c>
      <c r="G8" s="5" t="s">
        <v>596</v>
      </c>
      <c r="H8" s="5" t="s">
        <v>597</v>
      </c>
      <c r="I8" s="5" t="s">
        <v>494</v>
      </c>
      <c r="J8" s="5" t="s">
        <v>494</v>
      </c>
      <c r="K8" s="5" t="s">
        <v>598</v>
      </c>
      <c r="L8" s="5" t="s">
        <v>599</v>
      </c>
      <c r="M8" s="5" t="s">
        <v>236</v>
      </c>
      <c r="N8" s="5" t="s">
        <v>509</v>
      </c>
      <c r="O8" s="5" t="s">
        <v>423</v>
      </c>
      <c r="P8" s="5" t="s">
        <v>602</v>
      </c>
    </row>
    <row r="9" spans="1:16" x14ac:dyDescent="0.2">
      <c r="A9" s="4" t="s">
        <v>603</v>
      </c>
      <c r="B9" s="5" t="s">
        <v>604</v>
      </c>
      <c r="C9" s="5" t="s">
        <v>37</v>
      </c>
      <c r="D9" s="5" t="s">
        <v>472</v>
      </c>
      <c r="E9" s="5" t="s">
        <v>409</v>
      </c>
      <c r="F9" s="5" t="s">
        <v>605</v>
      </c>
      <c r="G9" s="5" t="s">
        <v>606</v>
      </c>
      <c r="H9" s="5" t="s">
        <v>607</v>
      </c>
      <c r="I9" s="5" t="s">
        <v>57</v>
      </c>
      <c r="J9" s="5" t="s">
        <v>608</v>
      </c>
      <c r="K9" s="5" t="s">
        <v>276</v>
      </c>
      <c r="L9" s="5" t="s">
        <v>186</v>
      </c>
      <c r="M9" s="5" t="s">
        <v>300</v>
      </c>
      <c r="N9" s="5" t="s">
        <v>326</v>
      </c>
      <c r="O9" s="5" t="s">
        <v>609</v>
      </c>
      <c r="P9" s="5" t="s">
        <v>547</v>
      </c>
    </row>
    <row r="10" spans="1:16" x14ac:dyDescent="0.2">
      <c r="A10" s="4" t="s">
        <v>610</v>
      </c>
      <c r="B10" s="5" t="s">
        <v>611</v>
      </c>
      <c r="C10" s="5" t="s">
        <v>612</v>
      </c>
      <c r="D10" s="5" t="s">
        <v>613</v>
      </c>
      <c r="E10" s="5" t="s">
        <v>614</v>
      </c>
      <c r="F10" s="5" t="s">
        <v>404</v>
      </c>
      <c r="G10" s="5" t="s">
        <v>615</v>
      </c>
      <c r="H10" s="5" t="s">
        <v>243</v>
      </c>
      <c r="I10" s="5" t="s">
        <v>616</v>
      </c>
      <c r="J10" s="5" t="s">
        <v>617</v>
      </c>
      <c r="K10" s="5" t="s">
        <v>244</v>
      </c>
      <c r="L10" s="5" t="s">
        <v>237</v>
      </c>
      <c r="M10" s="5" t="s">
        <v>618</v>
      </c>
      <c r="N10" s="5" t="s">
        <v>620</v>
      </c>
      <c r="O10" s="5" t="s">
        <v>230</v>
      </c>
      <c r="P10" s="5" t="s">
        <v>622</v>
      </c>
    </row>
    <row r="11" spans="1:16" x14ac:dyDescent="0.2">
      <c r="A11" s="4" t="s">
        <v>624</v>
      </c>
      <c r="B11" s="5" t="s">
        <v>625</v>
      </c>
      <c r="C11" s="5" t="s">
        <v>626</v>
      </c>
      <c r="D11" s="5" t="s">
        <v>627</v>
      </c>
      <c r="E11" s="5" t="s">
        <v>75</v>
      </c>
      <c r="F11" s="5" t="s">
        <v>145</v>
      </c>
      <c r="G11" s="5" t="s">
        <v>408</v>
      </c>
      <c r="H11" s="5" t="s">
        <v>628</v>
      </c>
      <c r="I11" s="5" t="s">
        <v>340</v>
      </c>
      <c r="J11" s="5" t="s">
        <v>53</v>
      </c>
      <c r="K11" s="5" t="s">
        <v>255</v>
      </c>
      <c r="L11" s="5" t="s">
        <v>106</v>
      </c>
      <c r="M11" s="5" t="s">
        <v>629</v>
      </c>
      <c r="N11" s="5" t="s">
        <v>630</v>
      </c>
      <c r="O11" s="5" t="s">
        <v>364</v>
      </c>
      <c r="P11" s="5" t="s">
        <v>370</v>
      </c>
    </row>
    <row r="12" spans="1:16" x14ac:dyDescent="0.2">
      <c r="A12" s="4" t="s">
        <v>631</v>
      </c>
      <c r="B12" s="5" t="s">
        <v>632</v>
      </c>
      <c r="C12" s="5" t="s">
        <v>633</v>
      </c>
      <c r="D12" s="5" t="s">
        <v>634</v>
      </c>
      <c r="E12" s="5" t="s">
        <v>415</v>
      </c>
      <c r="F12" s="5" t="s">
        <v>433</v>
      </c>
      <c r="G12" s="5" t="s">
        <v>635</v>
      </c>
      <c r="H12" s="5" t="s">
        <v>311</v>
      </c>
      <c r="I12" s="5" t="s">
        <v>636</v>
      </c>
      <c r="J12" s="5" t="s">
        <v>637</v>
      </c>
      <c r="K12" s="5" t="s">
        <v>638</v>
      </c>
      <c r="L12" s="5" t="s">
        <v>639</v>
      </c>
      <c r="M12" s="5" t="s">
        <v>640</v>
      </c>
      <c r="N12" s="5" t="s">
        <v>642</v>
      </c>
      <c r="O12" s="5" t="s">
        <v>643</v>
      </c>
      <c r="P12" s="5" t="s">
        <v>402</v>
      </c>
    </row>
    <row r="13" spans="1:16" x14ac:dyDescent="0.2">
      <c r="A13" s="4" t="s">
        <v>61</v>
      </c>
      <c r="B13" s="5" t="s">
        <v>369</v>
      </c>
      <c r="C13" s="5" t="s">
        <v>255</v>
      </c>
      <c r="D13" s="5" t="s">
        <v>648</v>
      </c>
      <c r="E13" s="5" t="s">
        <v>261</v>
      </c>
      <c r="F13" s="5" t="s">
        <v>304</v>
      </c>
      <c r="G13" s="5" t="s">
        <v>370</v>
      </c>
      <c r="H13" s="5" t="s">
        <v>259</v>
      </c>
      <c r="I13" s="5" t="s">
        <v>190</v>
      </c>
      <c r="J13" s="5" t="s">
        <v>227</v>
      </c>
      <c r="K13" s="5" t="s">
        <v>259</v>
      </c>
      <c r="L13" s="5" t="s">
        <v>191</v>
      </c>
      <c r="M13" s="5" t="s">
        <v>278</v>
      </c>
      <c r="N13" s="5" t="s">
        <v>101</v>
      </c>
      <c r="O13" s="5" t="s">
        <v>257</v>
      </c>
      <c r="P13" s="5" t="s">
        <v>104</v>
      </c>
    </row>
    <row r="14" spans="1:16" x14ac:dyDescent="0.2">
      <c r="A14" s="4" t="s">
        <v>76</v>
      </c>
      <c r="B14" s="5" t="s">
        <v>287</v>
      </c>
      <c r="C14" s="5" t="s">
        <v>196</v>
      </c>
      <c r="D14" s="5" t="s">
        <v>649</v>
      </c>
      <c r="E14" s="5" t="s">
        <v>91</v>
      </c>
      <c r="F14" s="5" t="s">
        <v>79</v>
      </c>
      <c r="G14" s="5" t="s">
        <v>649</v>
      </c>
      <c r="H14" s="5" t="s">
        <v>650</v>
      </c>
      <c r="I14" s="5" t="s">
        <v>211</v>
      </c>
      <c r="J14" s="5" t="s">
        <v>281</v>
      </c>
      <c r="K14" s="5" t="s">
        <v>400</v>
      </c>
      <c r="L14" s="5" t="s">
        <v>207</v>
      </c>
      <c r="M14" s="5" t="s">
        <v>651</v>
      </c>
      <c r="N14" s="5" t="s">
        <v>211</v>
      </c>
      <c r="O14" s="5" t="s">
        <v>411</v>
      </c>
      <c r="P14" s="5" t="s">
        <v>559</v>
      </c>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showGridLines="0" workbookViewId="0">
      <selection activeCell="A4" sqref="A4"/>
    </sheetView>
  </sheetViews>
  <sheetFormatPr baseColWidth="10" defaultColWidth="8.83203125" defaultRowHeight="15" x14ac:dyDescent="0.2"/>
  <cols>
    <col min="1" max="1" width="99.6640625" customWidth="1"/>
    <col min="2" max="16" width="10.6640625" customWidth="1"/>
  </cols>
  <sheetData>
    <row r="1" spans="1:16" x14ac:dyDescent="0.2">
      <c r="A1" s="1" t="str">
        <f>HYPERLINK("#Index!A1","Return to Index")</f>
        <v>Return to Index</v>
      </c>
    </row>
    <row r="2" spans="1:16" ht="16" x14ac:dyDescent="0.2">
      <c r="A2" s="3" t="s">
        <v>652</v>
      </c>
    </row>
    <row r="4" spans="1:16" ht="50" customHeight="1" x14ac:dyDescent="0.2">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row>
    <row r="5" spans="1:16" x14ac:dyDescent="0.2">
      <c r="A5" s="4" t="s">
        <v>17</v>
      </c>
      <c r="B5" s="5" t="s">
        <v>18</v>
      </c>
      <c r="C5" s="5" t="s">
        <v>19</v>
      </c>
      <c r="D5" s="5" t="s">
        <v>20</v>
      </c>
      <c r="E5" s="5" t="s">
        <v>21</v>
      </c>
      <c r="F5" s="5" t="s">
        <v>22</v>
      </c>
      <c r="G5" s="5" t="s">
        <v>23</v>
      </c>
      <c r="H5" s="5" t="s">
        <v>24</v>
      </c>
      <c r="I5" s="5" t="s">
        <v>25</v>
      </c>
      <c r="J5" s="5" t="s">
        <v>26</v>
      </c>
      <c r="K5" s="5" t="s">
        <v>27</v>
      </c>
      <c r="L5" s="5" t="s">
        <v>28</v>
      </c>
      <c r="M5" s="5" t="s">
        <v>29</v>
      </c>
      <c r="N5" s="5" t="s">
        <v>32</v>
      </c>
      <c r="O5" s="5" t="s">
        <v>33</v>
      </c>
      <c r="P5" s="5" t="s">
        <v>37</v>
      </c>
    </row>
    <row r="6" spans="1:16" x14ac:dyDescent="0.2">
      <c r="A6" s="4" t="s">
        <v>39</v>
      </c>
      <c r="B6" s="5" t="s">
        <v>541</v>
      </c>
      <c r="C6" s="5" t="s">
        <v>542</v>
      </c>
      <c r="D6" s="5" t="s">
        <v>653</v>
      </c>
      <c r="E6" s="5" t="s">
        <v>326</v>
      </c>
      <c r="F6" s="5" t="s">
        <v>166</v>
      </c>
      <c r="G6" s="5" t="s">
        <v>654</v>
      </c>
      <c r="H6" s="5" t="s">
        <v>655</v>
      </c>
      <c r="I6" s="5" t="s">
        <v>47</v>
      </c>
      <c r="J6" s="5" t="s">
        <v>656</v>
      </c>
      <c r="K6" s="5" t="s">
        <v>657</v>
      </c>
      <c r="L6" s="5" t="s">
        <v>50</v>
      </c>
      <c r="M6" s="5" t="s">
        <v>658</v>
      </c>
      <c r="N6" s="5" t="s">
        <v>570</v>
      </c>
      <c r="O6" s="5" t="s">
        <v>139</v>
      </c>
      <c r="P6" s="5" t="s">
        <v>58</v>
      </c>
    </row>
    <row r="7" spans="1:16" x14ac:dyDescent="0.2">
      <c r="A7" s="4" t="s">
        <v>659</v>
      </c>
      <c r="B7" s="5" t="s">
        <v>660</v>
      </c>
      <c r="C7" s="5" t="s">
        <v>625</v>
      </c>
      <c r="D7" s="5" t="s">
        <v>658</v>
      </c>
      <c r="E7" s="5" t="s">
        <v>390</v>
      </c>
      <c r="F7" s="5" t="s">
        <v>37</v>
      </c>
      <c r="G7" s="5" t="s">
        <v>661</v>
      </c>
      <c r="H7" s="5" t="s">
        <v>662</v>
      </c>
      <c r="I7" s="5" t="s">
        <v>43</v>
      </c>
      <c r="J7" s="5" t="s">
        <v>32</v>
      </c>
      <c r="K7" s="5" t="s">
        <v>663</v>
      </c>
      <c r="L7" s="5" t="s">
        <v>485</v>
      </c>
      <c r="M7" s="5" t="s">
        <v>664</v>
      </c>
      <c r="N7" s="5" t="s">
        <v>47</v>
      </c>
      <c r="O7" s="5" t="s">
        <v>217</v>
      </c>
      <c r="P7" s="5" t="s">
        <v>60</v>
      </c>
    </row>
    <row r="8" spans="1:16" x14ac:dyDescent="0.2">
      <c r="A8" s="4" t="s">
        <v>666</v>
      </c>
      <c r="B8" s="5" t="s">
        <v>667</v>
      </c>
      <c r="C8" s="5" t="s">
        <v>668</v>
      </c>
      <c r="D8" s="5" t="s">
        <v>669</v>
      </c>
      <c r="E8" s="5" t="s">
        <v>536</v>
      </c>
      <c r="F8" s="5" t="s">
        <v>533</v>
      </c>
      <c r="G8" s="5" t="s">
        <v>670</v>
      </c>
      <c r="H8" s="5" t="s">
        <v>157</v>
      </c>
      <c r="I8" s="5" t="s">
        <v>671</v>
      </c>
      <c r="J8" s="5" t="s">
        <v>672</v>
      </c>
      <c r="K8" s="5" t="s">
        <v>673</v>
      </c>
      <c r="L8" s="5" t="s">
        <v>674</v>
      </c>
      <c r="M8" s="5" t="s">
        <v>675</v>
      </c>
      <c r="N8" s="5" t="s">
        <v>676</v>
      </c>
      <c r="O8" s="5" t="s">
        <v>677</v>
      </c>
      <c r="P8" s="5" t="s">
        <v>555</v>
      </c>
    </row>
    <row r="9" spans="1:16" x14ac:dyDescent="0.2">
      <c r="A9" s="4" t="s">
        <v>679</v>
      </c>
      <c r="B9" s="5" t="s">
        <v>680</v>
      </c>
      <c r="C9" s="5" t="s">
        <v>304</v>
      </c>
      <c r="D9" s="5" t="s">
        <v>99</v>
      </c>
      <c r="E9" s="5" t="s">
        <v>69</v>
      </c>
      <c r="F9" s="5" t="s">
        <v>278</v>
      </c>
      <c r="G9" s="5" t="s">
        <v>258</v>
      </c>
      <c r="H9" s="5" t="s">
        <v>103</v>
      </c>
      <c r="I9" s="5" t="s">
        <v>66</v>
      </c>
      <c r="J9" s="5" t="s">
        <v>339</v>
      </c>
      <c r="K9" s="5" t="s">
        <v>106</v>
      </c>
      <c r="L9" s="5" t="s">
        <v>66</v>
      </c>
      <c r="M9" s="5" t="s">
        <v>190</v>
      </c>
      <c r="N9" s="5" t="s">
        <v>337</v>
      </c>
      <c r="O9" s="5" t="s">
        <v>305</v>
      </c>
      <c r="P9" s="5" t="s">
        <v>68</v>
      </c>
    </row>
    <row r="10" spans="1:16" x14ac:dyDescent="0.2">
      <c r="A10" s="4" t="s">
        <v>681</v>
      </c>
      <c r="B10" s="5" t="s">
        <v>400</v>
      </c>
      <c r="C10" s="5" t="s">
        <v>395</v>
      </c>
      <c r="D10" s="5" t="s">
        <v>354</v>
      </c>
      <c r="E10" s="5" t="s">
        <v>267</v>
      </c>
      <c r="F10" s="5" t="s">
        <v>550</v>
      </c>
      <c r="G10" s="5" t="s">
        <v>290</v>
      </c>
      <c r="H10" s="5" t="s">
        <v>649</v>
      </c>
      <c r="I10" s="5" t="s">
        <v>286</v>
      </c>
      <c r="J10" s="5" t="s">
        <v>265</v>
      </c>
      <c r="K10" s="5" t="s">
        <v>561</v>
      </c>
      <c r="L10" s="5" t="s">
        <v>650</v>
      </c>
      <c r="M10" s="5" t="s">
        <v>682</v>
      </c>
      <c r="N10" s="5" t="s">
        <v>271</v>
      </c>
      <c r="O10" s="5" t="s">
        <v>126</v>
      </c>
      <c r="P10" s="5" t="s">
        <v>209</v>
      </c>
    </row>
    <row r="11" spans="1:16" x14ac:dyDescent="0.2">
      <c r="A11" s="4" t="s">
        <v>684</v>
      </c>
      <c r="B11" s="5" t="s">
        <v>685</v>
      </c>
      <c r="C11" s="5" t="s">
        <v>295</v>
      </c>
      <c r="D11" s="5" t="s">
        <v>686</v>
      </c>
      <c r="E11" s="5" t="s">
        <v>474</v>
      </c>
      <c r="F11" s="5" t="s">
        <v>687</v>
      </c>
      <c r="G11" s="5" t="s">
        <v>53</v>
      </c>
      <c r="H11" s="5" t="s">
        <v>21</v>
      </c>
      <c r="I11" s="5" t="s">
        <v>688</v>
      </c>
      <c r="J11" s="5" t="s">
        <v>689</v>
      </c>
      <c r="K11" s="5" t="s">
        <v>567</v>
      </c>
      <c r="L11" s="5" t="s">
        <v>62</v>
      </c>
      <c r="M11" s="5" t="s">
        <v>389</v>
      </c>
      <c r="N11" s="5" t="s">
        <v>389</v>
      </c>
      <c r="O11" s="5" t="s">
        <v>648</v>
      </c>
      <c r="P11" s="5" t="s">
        <v>326</v>
      </c>
    </row>
    <row r="12" spans="1:16" x14ac:dyDescent="0.2">
      <c r="A12" s="4" t="s">
        <v>691</v>
      </c>
      <c r="B12" s="5" t="s">
        <v>635</v>
      </c>
      <c r="C12" s="5" t="s">
        <v>692</v>
      </c>
      <c r="D12" s="5" t="s">
        <v>693</v>
      </c>
      <c r="E12" s="5" t="s">
        <v>694</v>
      </c>
      <c r="F12" s="5" t="s">
        <v>249</v>
      </c>
      <c r="G12" s="5" t="s">
        <v>695</v>
      </c>
      <c r="H12" s="5" t="s">
        <v>696</v>
      </c>
      <c r="I12" s="5" t="s">
        <v>697</v>
      </c>
      <c r="J12" s="5" t="s">
        <v>242</v>
      </c>
      <c r="K12" s="5" t="s">
        <v>698</v>
      </c>
      <c r="L12" s="5" t="s">
        <v>699</v>
      </c>
      <c r="M12" s="5" t="s">
        <v>618</v>
      </c>
      <c r="N12" s="5" t="s">
        <v>701</v>
      </c>
      <c r="O12" s="5" t="s">
        <v>702</v>
      </c>
      <c r="P12" s="5" t="s">
        <v>703</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23</vt:i4>
      </vt:variant>
    </vt:vector>
  </HeadingPairs>
  <TitlesOfParts>
    <vt:vector size="23" baseType="lpstr">
      <vt:lpstr>Index</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Cunningham</dc:creator>
  <cp:lastModifiedBy>Microsoft Office User</cp:lastModifiedBy>
  <dcterms:created xsi:type="dcterms:W3CDTF">2018-06-11T12:39:59Z</dcterms:created>
  <dcterms:modified xsi:type="dcterms:W3CDTF">2018-06-14T15:52:17Z</dcterms:modified>
</cp:coreProperties>
</file>